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5180" windowHeight="9345" tabRatio="482" activeTab="7"/>
  </bookViews>
  <sheets>
    <sheet name="2001" sheetId="1" r:id="rId1"/>
    <sheet name="2002" sheetId="2" r:id="rId2"/>
    <sheet name="2003" sheetId="3" r:id="rId3"/>
    <sheet name="2004" sheetId="4" r:id="rId4"/>
    <sheet name="2005" sheetId="5" r:id="rId5"/>
    <sheet name="2006" sheetId="6" r:id="rId6"/>
    <sheet name="Celková úspěšnost" sheetId="7" r:id="rId7"/>
    <sheet name="Dosažená vítězství" sheetId="8" r:id="rId8"/>
  </sheets>
  <definedNames>
    <definedName name="_xlnm.Print_Area" localSheetId="5">'2006'!$B$1:$M$65</definedName>
    <definedName name="_xlnm.Print_Area" localSheetId="6">'Celková úspěšnost'!$B$2:$AB$33</definedName>
    <definedName name="_xlnm.Print_Area" localSheetId="7">'Dosažená vítězství'!$B$4:$AC$27</definedName>
  </definedNames>
  <calcPr fullCalcOnLoad="1"/>
</workbook>
</file>

<file path=xl/sharedStrings.xml><?xml version="1.0" encoding="utf-8"?>
<sst xmlns="http://schemas.openxmlformats.org/spreadsheetml/2006/main" count="3922" uniqueCount="292">
  <si>
    <t>N-Salon</t>
  </si>
  <si>
    <t>Poř.</t>
  </si>
  <si>
    <t>Jméno</t>
  </si>
  <si>
    <t>Klub</t>
  </si>
  <si>
    <t>Jihlava  1.2.2003</t>
  </si>
  <si>
    <t>Žamberk  1.3.2003</t>
  </si>
  <si>
    <t>Pardubice  29.3.2003</t>
  </si>
  <si>
    <t>Znětínek  31.5.2003</t>
  </si>
  <si>
    <t>Znětínek  27.9.2003</t>
  </si>
  <si>
    <t>Pardubice  25.10.2003</t>
  </si>
  <si>
    <t>Žamberk  29.11.2003</t>
  </si>
  <si>
    <t>Celkem bodů</t>
  </si>
  <si>
    <t>Nejlepších  6 umístění</t>
  </si>
  <si>
    <t>Ivo Tirol</t>
  </si>
  <si>
    <t>SRC Zlín</t>
  </si>
  <si>
    <t>Roman Kalhous</t>
  </si>
  <si>
    <t>SCRC Pardubice</t>
  </si>
  <si>
    <t>Petr Štěpánek</t>
  </si>
  <si>
    <t>SRC Žamberk</t>
  </si>
  <si>
    <t>Karel Veselský sen.</t>
  </si>
  <si>
    <t>AMC Žďár nad Sázavou</t>
  </si>
  <si>
    <t>Jan Pavlíček ž</t>
  </si>
  <si>
    <t>SCRC Jihlava</t>
  </si>
  <si>
    <t>Karel Veselský jun.</t>
  </si>
  <si>
    <t>Jiří Nováček</t>
  </si>
  <si>
    <t>Jaroslav Vítek</t>
  </si>
  <si>
    <t>Jakub Mužík</t>
  </si>
  <si>
    <t>Petr Veselský</t>
  </si>
  <si>
    <t>Slavomír Nový</t>
  </si>
  <si>
    <t>Ivo Kopecký</t>
  </si>
  <si>
    <t>Šimon Tirol ž</t>
  </si>
  <si>
    <t>Luboš Pavlíček</t>
  </si>
  <si>
    <t>Michal Tomáš</t>
  </si>
  <si>
    <t>AMC Nová Paka</t>
  </si>
  <si>
    <t>Rudolf Kracík</t>
  </si>
  <si>
    <t>Petr Hintenaus</t>
  </si>
  <si>
    <t>Václav Kohout</t>
  </si>
  <si>
    <t>JC Hradec Králové</t>
  </si>
  <si>
    <t>Ivan Tůma</t>
  </si>
  <si>
    <t>Petr Krčil</t>
  </si>
  <si>
    <t>Radek Pavlíček</t>
  </si>
  <si>
    <t>Ladislav Hoška</t>
  </si>
  <si>
    <t>Miroslav Jurenka</t>
  </si>
  <si>
    <t>Roman Brádle</t>
  </si>
  <si>
    <t>Martin Vilímský</t>
  </si>
  <si>
    <t>Miloš Bujárek</t>
  </si>
  <si>
    <t>Tomáš Stejskal</t>
  </si>
  <si>
    <t>N-Formule</t>
  </si>
  <si>
    <t xml:space="preserve">Jakub Mužík </t>
  </si>
  <si>
    <t>Jiří Míček sen.</t>
  </si>
  <si>
    <t>Ondřej Kohout ž</t>
  </si>
  <si>
    <t>František Šidák</t>
  </si>
  <si>
    <t>Žamberk</t>
  </si>
  <si>
    <t>Pardubice</t>
  </si>
  <si>
    <t>Žďár n.Sáz.</t>
  </si>
  <si>
    <t>1.</t>
  </si>
  <si>
    <t>Pavlíček Radek</t>
  </si>
  <si>
    <t>2.</t>
  </si>
  <si>
    <t>Štěpánek Petr</t>
  </si>
  <si>
    <t>5pb</t>
  </si>
  <si>
    <t>3.</t>
  </si>
  <si>
    <t>Hintenaus Petr</t>
  </si>
  <si>
    <t>AMC Žďár n.Sázavou</t>
  </si>
  <si>
    <t>3pb</t>
  </si>
  <si>
    <t>4.</t>
  </si>
  <si>
    <t>Kohout Václav</t>
  </si>
  <si>
    <t>SRC Jk Hradec Králové</t>
  </si>
  <si>
    <t>5.</t>
  </si>
  <si>
    <t>Reček Jaroslav</t>
  </si>
  <si>
    <t>1pb</t>
  </si>
  <si>
    <t>6.</t>
  </si>
  <si>
    <t>Krčil Petr</t>
  </si>
  <si>
    <t>7.</t>
  </si>
  <si>
    <t>Kopecký Michal</t>
  </si>
  <si>
    <t>8.</t>
  </si>
  <si>
    <t>Dorner Jaroslav</t>
  </si>
  <si>
    <t>2pb</t>
  </si>
  <si>
    <t>9.</t>
  </si>
  <si>
    <t>Hájek Drahoš</t>
  </si>
  <si>
    <t>10.</t>
  </si>
  <si>
    <t>Kalhous Roman</t>
  </si>
  <si>
    <t>11.</t>
  </si>
  <si>
    <t>Vítek Jaroslav</t>
  </si>
  <si>
    <t>4pb</t>
  </si>
  <si>
    <t>12.</t>
  </si>
  <si>
    <t>Stejskal Tomáš</t>
  </si>
  <si>
    <t>13.</t>
  </si>
  <si>
    <t>Kopecký Ivo</t>
  </si>
  <si>
    <t>6pb</t>
  </si>
  <si>
    <t>9pb</t>
  </si>
  <si>
    <t>14.</t>
  </si>
  <si>
    <t>Tirol Ivo</t>
  </si>
  <si>
    <t>AMC Vítkov</t>
  </si>
  <si>
    <t>15.</t>
  </si>
  <si>
    <t>Veselský Karel st.</t>
  </si>
  <si>
    <t>7pb</t>
  </si>
  <si>
    <t>16.</t>
  </si>
  <si>
    <t>Pavlíček Jan - ž</t>
  </si>
  <si>
    <t>8pb</t>
  </si>
  <si>
    <t>10pb</t>
  </si>
  <si>
    <t>17.</t>
  </si>
  <si>
    <t>Veselský Petr</t>
  </si>
  <si>
    <t>18.</t>
  </si>
  <si>
    <t>Veselský Karel ml.-ž</t>
  </si>
  <si>
    <t>19.</t>
  </si>
  <si>
    <t>Nový Slavomír</t>
  </si>
  <si>
    <t>20.</t>
  </si>
  <si>
    <t>Percl Miroslav</t>
  </si>
  <si>
    <t>ADMC Praha</t>
  </si>
  <si>
    <t>21.</t>
  </si>
  <si>
    <t>Tirol Šimon - ž</t>
  </si>
  <si>
    <t>22.</t>
  </si>
  <si>
    <t>Kašpárek Petr</t>
  </si>
  <si>
    <t>23.</t>
  </si>
  <si>
    <t>Tomáš Michal</t>
  </si>
  <si>
    <t>24.</t>
  </si>
  <si>
    <t>Hoška Ladislav</t>
  </si>
  <si>
    <t>25.</t>
  </si>
  <si>
    <t>Mlíčka Filip - ž</t>
  </si>
  <si>
    <t>26.</t>
  </si>
  <si>
    <t>Nováček Jiří</t>
  </si>
  <si>
    <t>27.</t>
  </si>
  <si>
    <t>Mužík Jakub - ž</t>
  </si>
  <si>
    <t>28.</t>
  </si>
  <si>
    <t>Bubník Jan - ž</t>
  </si>
  <si>
    <t>29.</t>
  </si>
  <si>
    <t>Krčil Jan</t>
  </si>
  <si>
    <t>30.</t>
  </si>
  <si>
    <t>Dorner Martin - ž</t>
  </si>
  <si>
    <t>37pb</t>
  </si>
  <si>
    <t>31.</t>
  </si>
  <si>
    <t>Kracík Rudolf</t>
  </si>
  <si>
    <t>14pb</t>
  </si>
  <si>
    <t>32.</t>
  </si>
  <si>
    <t>Bárta Daniel - ž</t>
  </si>
  <si>
    <t>33.</t>
  </si>
  <si>
    <t>Mlíčka Aleš</t>
  </si>
  <si>
    <t>34.</t>
  </si>
  <si>
    <t>Vilímský Martin - ž</t>
  </si>
  <si>
    <t>35.</t>
  </si>
  <si>
    <t>Bárta Dominik - ž</t>
  </si>
  <si>
    <t>36.</t>
  </si>
  <si>
    <t>Kopecký Jan</t>
  </si>
  <si>
    <t>37.</t>
  </si>
  <si>
    <t>Šidák František</t>
  </si>
  <si>
    <t>Tirol Šimon -ž</t>
  </si>
  <si>
    <t>11pb</t>
  </si>
  <si>
    <t>23pb</t>
  </si>
  <si>
    <t>12pb</t>
  </si>
  <si>
    <t>Bárta Daniel</t>
  </si>
  <si>
    <t>Mlíčka Aleš - ž</t>
  </si>
  <si>
    <t>Bárta Dominik</t>
  </si>
  <si>
    <t>26pb</t>
  </si>
  <si>
    <t>Tomáš Michal - ž</t>
  </si>
  <si>
    <t>SRC Pardubice</t>
  </si>
  <si>
    <t>Bureš Jan</t>
  </si>
  <si>
    <t>Pavlíček Jan</t>
  </si>
  <si>
    <t>SRC JC Hradec Králové</t>
  </si>
  <si>
    <t>SCRC Hradec Králové</t>
  </si>
  <si>
    <t>Moravec Robert</t>
  </si>
  <si>
    <t xml:space="preserve">Růžičková Jana </t>
  </si>
  <si>
    <t>Pardubice  24.1.2004</t>
  </si>
  <si>
    <t>Žamberk  21.2.2004</t>
  </si>
  <si>
    <t>Jihlava  20.3.2004</t>
  </si>
  <si>
    <t>Znětínek  12.6.2004</t>
  </si>
  <si>
    <t>Znětínek  18.9.2004</t>
  </si>
  <si>
    <t>Pardubice  23.10.2004</t>
  </si>
  <si>
    <t>Žamberk  20.11.2004</t>
  </si>
  <si>
    <t>Nejlepších 6 umístění</t>
  </si>
  <si>
    <t>-</t>
  </si>
  <si>
    <t>Jaroslav Dörner</t>
  </si>
  <si>
    <t>Jan Pavlíček</t>
  </si>
  <si>
    <t>Šimon Tirol</t>
  </si>
  <si>
    <t>Martin Dörner</t>
  </si>
  <si>
    <t>Jan Kopecký</t>
  </si>
  <si>
    <t>Jaroslav Reček</t>
  </si>
  <si>
    <t>Michal Kopecký</t>
  </si>
  <si>
    <t>Jiří Míček jun.</t>
  </si>
  <si>
    <t>Mužík Jakub</t>
  </si>
  <si>
    <t>František Mužík</t>
  </si>
  <si>
    <t>Erik Kimmel</t>
  </si>
  <si>
    <t>Pavel Kolář</t>
  </si>
  <si>
    <t>Michal Klepš</t>
  </si>
  <si>
    <t>Ivan Baďura</t>
  </si>
  <si>
    <t>Petr Kratina</t>
  </si>
  <si>
    <t xml:space="preserve">Martin Dörner </t>
  </si>
  <si>
    <t>Jihlava  22.1.2005</t>
  </si>
  <si>
    <t>Žamberk  19.2.2005</t>
  </si>
  <si>
    <t>Pardubice 19.3.2005</t>
  </si>
  <si>
    <t>Zlín  21.5.2005</t>
  </si>
  <si>
    <t>Znětínek  25.6.2005</t>
  </si>
  <si>
    <t>Znětínek  17.9.2005</t>
  </si>
  <si>
    <t>Pardubice  22.10.2005</t>
  </si>
  <si>
    <t>Žamberk  19.11.2005</t>
  </si>
  <si>
    <t>Tomáš Ťok</t>
  </si>
  <si>
    <t>Liberec</t>
  </si>
  <si>
    <t>Leoš Krainer</t>
  </si>
  <si>
    <t>Zdeněk Zajíček</t>
  </si>
  <si>
    <t>Jablonné v Podještědí</t>
  </si>
  <si>
    <t>Pavel Genzer</t>
  </si>
  <si>
    <t>Jindřich Kouřim</t>
  </si>
  <si>
    <t>Jan Dyntar</t>
  </si>
  <si>
    <t>Leoš Kriner</t>
  </si>
  <si>
    <t>Kamil Klapka</t>
  </si>
  <si>
    <t>Petr Hrubeš</t>
  </si>
  <si>
    <t>Pardubice  24-25.2.</t>
  </si>
  <si>
    <t>Jihlava      14.4.-15.4.</t>
  </si>
  <si>
    <t>Formule 1/28</t>
  </si>
  <si>
    <t>Žďár nad Sázavou</t>
  </si>
  <si>
    <t>Jihlava</t>
  </si>
  <si>
    <t>Hradec Králové</t>
  </si>
  <si>
    <t>Veselský Karel ml.</t>
  </si>
  <si>
    <t>Brádle Roman</t>
  </si>
  <si>
    <t>Nová Paka</t>
  </si>
  <si>
    <t>Vilímský Martin</t>
  </si>
  <si>
    <t>N- Salon</t>
  </si>
  <si>
    <t>Žamberk 7.4.2001</t>
  </si>
  <si>
    <t>Pardubice 24.6.2001</t>
  </si>
  <si>
    <t>Znětínek 22.9.2001</t>
  </si>
  <si>
    <t>Pardubice 13.10.2001</t>
  </si>
  <si>
    <t>Žamberk 17.11.2001</t>
  </si>
  <si>
    <t>Body Celkem</t>
  </si>
  <si>
    <t>Vítková Dana - ž</t>
  </si>
  <si>
    <t>Stejskalová Andrea -ž</t>
  </si>
  <si>
    <t>Dyntar Jan - ž</t>
  </si>
  <si>
    <t>Kohout Ondřej - ž</t>
  </si>
  <si>
    <t>Veselský Karel ml. - ž</t>
  </si>
  <si>
    <t>N- Lemans</t>
  </si>
  <si>
    <t>G/15</t>
  </si>
  <si>
    <t>N Salon</t>
  </si>
  <si>
    <t>N Formule</t>
  </si>
  <si>
    <t>N Lemans</t>
  </si>
  <si>
    <t>N-Lemans</t>
  </si>
  <si>
    <t xml:space="preserve"> Žďár nad Sázavou</t>
  </si>
  <si>
    <t>Persico</t>
  </si>
  <si>
    <t>Veselský Karel ml</t>
  </si>
  <si>
    <t>Hájek Drahomír</t>
  </si>
  <si>
    <t>Persico 2</t>
  </si>
  <si>
    <t>AMC Žďár n/Sáz.</t>
  </si>
  <si>
    <t>Počet</t>
  </si>
  <si>
    <t>Body</t>
  </si>
  <si>
    <t xml:space="preserve">Tirol Ivo </t>
  </si>
  <si>
    <t>Bujárek Miloš</t>
  </si>
  <si>
    <t>Krčíl Petr</t>
  </si>
  <si>
    <t>Pavlíček Jan ž.</t>
  </si>
  <si>
    <t>N- Formule</t>
  </si>
  <si>
    <t>G15</t>
  </si>
  <si>
    <t>Salon</t>
  </si>
  <si>
    <t>F1/28</t>
  </si>
  <si>
    <t>Tomáš Kohout</t>
  </si>
  <si>
    <t>Konečné pořadí seriálu N-CUP 2001 - ročník 1</t>
  </si>
  <si>
    <t>Konečné pořadí seriálu N-CUP 2004 - ročník 4</t>
  </si>
  <si>
    <t>Konečné pořadí seriálu N-CUP 2003 - ročník 3</t>
  </si>
  <si>
    <t>Drahomír Hájek</t>
  </si>
  <si>
    <t>Zlín</t>
  </si>
  <si>
    <t>Náchod</t>
  </si>
  <si>
    <t>AMC Žďár n/S.</t>
  </si>
  <si>
    <t xml:space="preserve">Vítězství - 15 bodů </t>
  </si>
  <si>
    <t>Konečné pořadí seriálu N-CUP 2002 - ročník 2</t>
  </si>
  <si>
    <t>N. Paka  26.4.2003</t>
  </si>
  <si>
    <t>N. Paka  24.4.2004</t>
  </si>
  <si>
    <t>N. Paka  23.4.2005</t>
  </si>
  <si>
    <t>;</t>
  </si>
  <si>
    <t>Pořadí úspěšnosti v seriálu N Cup</t>
  </si>
  <si>
    <t>Bodování</t>
  </si>
  <si>
    <t>Veselský Karel jun.</t>
  </si>
  <si>
    <t>Tirol Šimon</t>
  </si>
  <si>
    <t>Veselský Karel sen.</t>
  </si>
  <si>
    <t>Konečné pořadí seriálu N-CUP 2005 - ročník 5</t>
  </si>
  <si>
    <t>Lem</t>
  </si>
  <si>
    <t>Form</t>
  </si>
  <si>
    <t>vítězství</t>
  </si>
  <si>
    <t>%</t>
  </si>
  <si>
    <t>Kalina Martin</t>
  </si>
  <si>
    <t>Karlíček Václav</t>
  </si>
  <si>
    <t>Praha</t>
  </si>
  <si>
    <t>Vujaklija Jakub</t>
  </si>
  <si>
    <t>Čermák</t>
  </si>
  <si>
    <t>Persico 3</t>
  </si>
  <si>
    <t>N-G16 vytrvalostní</t>
  </si>
  <si>
    <t>G16</t>
  </si>
  <si>
    <t>Pořadí úspěšnosti dosažených vítězsví v seriálu N Cup</t>
  </si>
  <si>
    <t xml:space="preserve"> </t>
  </si>
  <si>
    <t>Pilsner Urguell</t>
  </si>
  <si>
    <t>Konečné pořadí seriálu N-CUP 2006 - ročník 6</t>
  </si>
  <si>
    <t>Žamberk       2-3.6.</t>
  </si>
  <si>
    <t>Znětínek      16-17.6.</t>
  </si>
  <si>
    <t>Nová Paka      6-7.10.</t>
  </si>
  <si>
    <t>Pardubice      3-4.11.</t>
  </si>
  <si>
    <t>Žamberk       24-25.11.</t>
  </si>
  <si>
    <t xml:space="preserve">Krušina </t>
  </si>
  <si>
    <t>Andrlke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</si>
</sst>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1">
    <font>
      <sz val="10"/>
      <name val="Arial CE"/>
      <family val="0"/>
    </font>
    <font>
      <b/>
      <i/>
      <sz val="8"/>
      <name val="Arial CE"/>
      <family val="2"/>
    </font>
    <font>
      <b/>
      <i/>
      <sz val="10"/>
      <color indexed="9"/>
      <name val="Arial CE"/>
      <family val="2"/>
    </font>
    <font>
      <b/>
      <i/>
      <sz val="12"/>
      <color indexed="9"/>
      <name val="Arial CE"/>
      <family val="2"/>
    </font>
    <font>
      <b/>
      <i/>
      <sz val="8"/>
      <color indexed="9"/>
      <name val="Arial CE"/>
      <family val="2"/>
    </font>
    <font>
      <b/>
      <i/>
      <sz val="8"/>
      <color indexed="9"/>
      <name val="Arial"/>
      <family val="2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"/>
      <family val="2"/>
    </font>
    <font>
      <b/>
      <i/>
      <sz val="10"/>
      <name val="Arial CE"/>
      <family val="0"/>
    </font>
    <font>
      <b/>
      <i/>
      <sz val="14"/>
      <color indexed="9"/>
      <name val="Arial CE"/>
      <family val="2"/>
    </font>
    <font>
      <sz val="14"/>
      <name val="Arial CE"/>
      <family val="2"/>
    </font>
    <font>
      <b/>
      <i/>
      <sz val="9"/>
      <name val="Arial CE"/>
      <family val="2"/>
    </font>
    <font>
      <b/>
      <i/>
      <sz val="8"/>
      <color indexed="10"/>
      <name val="Arial CE"/>
      <family val="2"/>
    </font>
    <font>
      <b/>
      <i/>
      <sz val="6"/>
      <name val="Arial CE"/>
      <family val="2"/>
    </font>
    <font>
      <sz val="10"/>
      <color indexed="9"/>
      <name val="Arial CE"/>
      <family val="2"/>
    </font>
    <font>
      <b/>
      <i/>
      <sz val="6"/>
      <color indexed="9"/>
      <name val="Arial CE"/>
      <family val="2"/>
    </font>
    <font>
      <i/>
      <sz val="8"/>
      <color indexed="9"/>
      <name val="Arial CE"/>
      <family val="2"/>
    </font>
    <font>
      <b/>
      <i/>
      <sz val="10"/>
      <color indexed="12"/>
      <name val="Arial CE"/>
      <family val="2"/>
    </font>
    <font>
      <b/>
      <i/>
      <sz val="10"/>
      <color indexed="10"/>
      <name val="Arial CE"/>
      <family val="2"/>
    </font>
    <font>
      <b/>
      <i/>
      <sz val="12"/>
      <color indexed="10"/>
      <name val="Arial CE"/>
      <family val="2"/>
    </font>
    <font>
      <i/>
      <sz val="10"/>
      <color indexed="10"/>
      <name val="Arial CE"/>
      <family val="2"/>
    </font>
    <font>
      <sz val="8"/>
      <color indexed="9"/>
      <name val="Arial CE"/>
      <family val="2"/>
    </font>
    <font>
      <b/>
      <i/>
      <sz val="7"/>
      <color indexed="10"/>
      <name val="Arial CE"/>
      <family val="2"/>
    </font>
    <font>
      <i/>
      <sz val="10"/>
      <color indexed="12"/>
      <name val="Arial CE"/>
      <family val="2"/>
    </font>
    <font>
      <b/>
      <i/>
      <sz val="6"/>
      <color indexed="12"/>
      <name val="Arial CE"/>
      <family val="2"/>
    </font>
    <font>
      <b/>
      <i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ck"/>
    </border>
    <border>
      <left style="medium"/>
      <right style="thick"/>
      <top style="thick"/>
      <bottom style="thin"/>
    </border>
    <border>
      <left style="medium"/>
      <right style="thick"/>
      <top>
        <color indexed="63"/>
      </top>
      <bottom style="thin"/>
    </border>
    <border>
      <left style="medium"/>
      <right style="thick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9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9"/>
      </right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medium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>
        <color indexed="9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>
        <color indexed="9"/>
      </left>
      <right style="thin">
        <color indexed="9"/>
      </right>
      <top style="thick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10"/>
      </left>
      <right style="medium"/>
      <top style="thick"/>
      <bottom style="hair"/>
    </border>
    <border>
      <left style="medium"/>
      <right style="medium"/>
      <top style="thick"/>
      <bottom style="hair"/>
    </border>
    <border>
      <left style="medium"/>
      <right style="thick">
        <color indexed="10"/>
      </right>
      <top style="thick"/>
      <bottom style="hair"/>
    </border>
    <border>
      <left style="thick">
        <color indexed="10"/>
      </left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ck">
        <color indexed="10"/>
      </right>
      <top style="hair"/>
      <bottom style="medium"/>
    </border>
    <border>
      <left style="thick">
        <color indexed="10"/>
      </left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ck">
        <color indexed="10"/>
      </right>
      <top style="medium"/>
      <bottom style="hair"/>
    </border>
    <border>
      <left style="thick">
        <color indexed="10"/>
      </left>
      <right style="medium"/>
      <top style="hair"/>
      <bottom style="thick"/>
    </border>
    <border>
      <left style="medium"/>
      <right style="medium"/>
      <top style="hair"/>
      <bottom style="thick"/>
    </border>
    <border>
      <left style="medium"/>
      <right style="thick">
        <color indexed="10"/>
      </right>
      <top style="hair"/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dotted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ck"/>
      <right style="thick"/>
      <top style="thin"/>
      <bottom style="thick"/>
    </border>
    <border>
      <left style="thick">
        <color indexed="10"/>
      </left>
      <right style="medium"/>
      <top style="dotted"/>
      <bottom style="thick"/>
    </border>
    <border>
      <left style="medium"/>
      <right style="thick"/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/>
    </border>
    <border>
      <left>
        <color indexed="63"/>
      </left>
      <right>
        <color indexed="63"/>
      </right>
      <top style="thick">
        <color indexed="10"/>
      </top>
      <bottom style="thick"/>
    </border>
    <border>
      <left>
        <color indexed="63"/>
      </left>
      <right style="thick">
        <color indexed="10"/>
      </right>
      <top style="thick">
        <color indexed="10"/>
      </top>
      <bottom style="thick"/>
    </border>
    <border>
      <left style="medium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>
        <color indexed="10"/>
      </right>
      <top style="medium"/>
      <bottom>
        <color indexed="63"/>
      </bottom>
    </border>
    <border>
      <left style="medium"/>
      <right style="thick">
        <color indexed="10"/>
      </right>
      <top>
        <color indexed="63"/>
      </top>
      <bottom style="medium"/>
    </border>
    <border>
      <left style="medium"/>
      <right style="thick">
        <color indexed="10"/>
      </right>
      <top>
        <color indexed="63"/>
      </top>
      <bottom style="thick"/>
    </border>
    <border>
      <left>
        <color indexed="63"/>
      </left>
      <right style="thin">
        <color indexed="9"/>
      </right>
      <top style="thick"/>
      <bottom>
        <color indexed="63"/>
      </bottom>
    </border>
    <border>
      <left style="thin">
        <color indexed="9"/>
      </left>
      <right style="thick"/>
      <top style="thick"/>
      <bottom>
        <color indexed="63"/>
      </bottom>
    </border>
    <border>
      <left style="thin">
        <color indexed="9"/>
      </left>
      <right style="thick"/>
      <top>
        <color indexed="63"/>
      </top>
      <bottom style="thick"/>
    </border>
    <border>
      <left style="thin">
        <color indexed="9"/>
      </left>
      <right style="thin">
        <color indexed="9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0" fontId="5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9" fillId="35" borderId="14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5" fillId="33" borderId="17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7" xfId="0" applyFont="1" applyFill="1" applyBorder="1" applyAlignment="1" applyProtection="1">
      <alignment/>
      <protection locked="0"/>
    </xf>
    <xf numFmtId="0" fontId="3" fillId="33" borderId="17" xfId="0" applyFont="1" applyFill="1" applyBorder="1" applyAlignment="1" applyProtection="1">
      <alignment/>
      <protection locked="0"/>
    </xf>
    <xf numFmtId="0" fontId="1" fillId="37" borderId="10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36" borderId="0" xfId="0" applyFont="1" applyFill="1" applyAlignment="1">
      <alignment/>
    </xf>
    <xf numFmtId="0" fontId="9" fillId="36" borderId="0" xfId="0" applyFont="1" applyFill="1" applyAlignment="1">
      <alignment horizontal="center"/>
    </xf>
    <xf numFmtId="0" fontId="4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38" borderId="21" xfId="0" applyFont="1" applyFill="1" applyBorder="1" applyAlignment="1">
      <alignment horizontal="center"/>
    </xf>
    <xf numFmtId="0" fontId="7" fillId="38" borderId="22" xfId="0" applyFont="1" applyFill="1" applyBorder="1" applyAlignment="1">
      <alignment horizontal="center"/>
    </xf>
    <xf numFmtId="0" fontId="7" fillId="38" borderId="23" xfId="0" applyFont="1" applyFill="1" applyBorder="1" applyAlignment="1">
      <alignment horizontal="center"/>
    </xf>
    <xf numFmtId="0" fontId="1" fillId="39" borderId="24" xfId="0" applyFont="1" applyFill="1" applyBorder="1" applyAlignment="1">
      <alignment horizontal="left"/>
    </xf>
    <xf numFmtId="0" fontId="1" fillId="39" borderId="13" xfId="0" applyFont="1" applyFill="1" applyBorder="1" applyAlignment="1">
      <alignment horizontal="center"/>
    </xf>
    <xf numFmtId="0" fontId="8" fillId="39" borderId="24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center" wrapText="1"/>
    </xf>
    <xf numFmtId="0" fontId="8" fillId="39" borderId="25" xfId="0" applyFont="1" applyFill="1" applyBorder="1" applyAlignment="1">
      <alignment horizontal="left" wrapText="1"/>
    </xf>
    <xf numFmtId="0" fontId="8" fillId="39" borderId="14" xfId="0" applyFont="1" applyFill="1" applyBorder="1" applyAlignment="1">
      <alignment horizontal="center" wrapText="1"/>
    </xf>
    <xf numFmtId="0" fontId="1" fillId="34" borderId="24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7" fillId="38" borderId="26" xfId="0" applyFont="1" applyFill="1" applyBorder="1" applyAlignment="1">
      <alignment horizontal="center"/>
    </xf>
    <xf numFmtId="0" fontId="8" fillId="39" borderId="27" xfId="0" applyFont="1" applyFill="1" applyBorder="1" applyAlignment="1">
      <alignment horizontal="left" wrapText="1"/>
    </xf>
    <xf numFmtId="0" fontId="1" fillId="39" borderId="28" xfId="0" applyFont="1" applyFill="1" applyBorder="1" applyAlignment="1">
      <alignment horizontal="left"/>
    </xf>
    <xf numFmtId="0" fontId="13" fillId="40" borderId="29" xfId="0" applyFont="1" applyFill="1" applyBorder="1" applyAlignment="1">
      <alignment horizontal="center" vertical="center"/>
    </xf>
    <xf numFmtId="0" fontId="13" fillId="40" borderId="30" xfId="0" applyFont="1" applyFill="1" applyBorder="1" applyAlignment="1">
      <alignment horizontal="center" vertical="center"/>
    </xf>
    <xf numFmtId="0" fontId="13" fillId="40" borderId="30" xfId="0" applyFont="1" applyFill="1" applyBorder="1" applyAlignment="1">
      <alignment horizontal="center" vertical="center" wrapText="1"/>
    </xf>
    <xf numFmtId="0" fontId="13" fillId="40" borderId="31" xfId="0" applyFont="1" applyFill="1" applyBorder="1" applyAlignment="1">
      <alignment horizontal="center" vertical="center" wrapText="1"/>
    </xf>
    <xf numFmtId="0" fontId="13" fillId="40" borderId="25" xfId="0" applyFont="1" applyFill="1" applyBorder="1" applyAlignment="1">
      <alignment horizontal="center" vertical="center"/>
    </xf>
    <xf numFmtId="0" fontId="13" fillId="40" borderId="11" xfId="0" applyFont="1" applyFill="1" applyBorder="1" applyAlignment="1">
      <alignment horizontal="center" vertical="center"/>
    </xf>
    <xf numFmtId="0" fontId="13" fillId="40" borderId="11" xfId="0" applyFont="1" applyFill="1" applyBorder="1" applyAlignment="1">
      <alignment horizontal="center" vertical="center" wrapText="1"/>
    </xf>
    <xf numFmtId="0" fontId="13" fillId="40" borderId="14" xfId="0" applyFont="1" applyFill="1" applyBorder="1" applyAlignment="1">
      <alignment horizontal="center" vertical="center" wrapText="1"/>
    </xf>
    <xf numFmtId="0" fontId="8" fillId="41" borderId="32" xfId="0" applyFont="1" applyFill="1" applyBorder="1" applyAlignment="1">
      <alignment horizontal="left" wrapText="1"/>
    </xf>
    <xf numFmtId="0" fontId="8" fillId="41" borderId="12" xfId="0" applyFont="1" applyFill="1" applyBorder="1" applyAlignment="1">
      <alignment horizontal="center" wrapText="1"/>
    </xf>
    <xf numFmtId="0" fontId="8" fillId="41" borderId="24" xfId="0" applyFont="1" applyFill="1" applyBorder="1" applyAlignment="1">
      <alignment horizontal="left" wrapText="1"/>
    </xf>
    <xf numFmtId="0" fontId="8" fillId="41" borderId="13" xfId="0" applyFont="1" applyFill="1" applyBorder="1" applyAlignment="1">
      <alignment horizontal="center" wrapText="1"/>
    </xf>
    <xf numFmtId="0" fontId="1" fillId="41" borderId="32" xfId="0" applyFont="1" applyFill="1" applyBorder="1" applyAlignment="1">
      <alignment horizontal="center"/>
    </xf>
    <xf numFmtId="0" fontId="1" fillId="41" borderId="33" xfId="0" applyFont="1" applyFill="1" applyBorder="1" applyAlignment="1">
      <alignment horizontal="center"/>
    </xf>
    <xf numFmtId="0" fontId="1" fillId="41" borderId="12" xfId="0" applyFont="1" applyFill="1" applyBorder="1" applyAlignment="1">
      <alignment horizontal="center"/>
    </xf>
    <xf numFmtId="0" fontId="1" fillId="41" borderId="24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/>
    </xf>
    <xf numFmtId="0" fontId="1" fillId="41" borderId="13" xfId="0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8" fillId="41" borderId="27" xfId="0" applyFont="1" applyFill="1" applyBorder="1" applyAlignment="1">
      <alignment horizontal="left" wrapText="1"/>
    </xf>
    <xf numFmtId="0" fontId="1" fillId="41" borderId="28" xfId="0" applyFont="1" applyFill="1" applyBorder="1" applyAlignment="1">
      <alignment horizontal="left"/>
    </xf>
    <xf numFmtId="0" fontId="2" fillId="33" borderId="34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14" fillId="36" borderId="0" xfId="0" applyFont="1" applyFill="1" applyAlignment="1">
      <alignment/>
    </xf>
    <xf numFmtId="0" fontId="14" fillId="0" borderId="0" xfId="0" applyFont="1" applyAlignment="1">
      <alignment/>
    </xf>
    <xf numFmtId="0" fontId="1" fillId="38" borderId="21" xfId="0" applyFont="1" applyFill="1" applyBorder="1" applyAlignment="1">
      <alignment horizontal="center"/>
    </xf>
    <xf numFmtId="0" fontId="1" fillId="38" borderId="35" xfId="0" applyFont="1" applyFill="1" applyBorder="1" applyAlignment="1">
      <alignment horizontal="center"/>
    </xf>
    <xf numFmtId="0" fontId="1" fillId="38" borderId="26" xfId="0" applyFont="1" applyFill="1" applyBorder="1" applyAlignment="1">
      <alignment horizontal="center"/>
    </xf>
    <xf numFmtId="0" fontId="16" fillId="33" borderId="36" xfId="0" applyFont="1" applyFill="1" applyBorder="1" applyAlignment="1">
      <alignment horizontal="center"/>
    </xf>
    <xf numFmtId="0" fontId="16" fillId="33" borderId="37" xfId="0" applyFont="1" applyFill="1" applyBorder="1" applyAlignment="1">
      <alignment horizontal="center"/>
    </xf>
    <xf numFmtId="0" fontId="16" fillId="33" borderId="38" xfId="0" applyFont="1" applyFill="1" applyBorder="1" applyAlignment="1">
      <alignment horizontal="center"/>
    </xf>
    <xf numFmtId="0" fontId="1" fillId="39" borderId="39" xfId="0" applyFont="1" applyFill="1" applyBorder="1" applyAlignment="1">
      <alignment/>
    </xf>
    <xf numFmtId="0" fontId="1" fillId="39" borderId="40" xfId="0" applyFont="1" applyFill="1" applyBorder="1" applyAlignment="1">
      <alignment/>
    </xf>
    <xf numFmtId="0" fontId="1" fillId="38" borderId="41" xfId="0" applyFont="1" applyFill="1" applyBorder="1" applyAlignment="1">
      <alignment horizontal="center"/>
    </xf>
    <xf numFmtId="0" fontId="1" fillId="39" borderId="42" xfId="0" applyFont="1" applyFill="1" applyBorder="1" applyAlignment="1">
      <alignment/>
    </xf>
    <xf numFmtId="0" fontId="4" fillId="36" borderId="0" xfId="0" applyFont="1" applyFill="1" applyAlignment="1">
      <alignment horizontal="center"/>
    </xf>
    <xf numFmtId="0" fontId="17" fillId="36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" fillId="37" borderId="43" xfId="0" applyFont="1" applyFill="1" applyBorder="1" applyAlignment="1">
      <alignment horizontal="center"/>
    </xf>
    <xf numFmtId="0" fontId="1" fillId="37" borderId="44" xfId="0" applyFont="1" applyFill="1" applyBorder="1" applyAlignment="1">
      <alignment horizontal="center"/>
    </xf>
    <xf numFmtId="0" fontId="1" fillId="37" borderId="45" xfId="0" applyFont="1" applyFill="1" applyBorder="1" applyAlignment="1">
      <alignment horizontal="center"/>
    </xf>
    <xf numFmtId="0" fontId="1" fillId="37" borderId="46" xfId="0" applyFont="1" applyFill="1" applyBorder="1" applyAlignment="1">
      <alignment horizontal="center"/>
    </xf>
    <xf numFmtId="0" fontId="1" fillId="41" borderId="47" xfId="0" applyFont="1" applyFill="1" applyBorder="1" applyAlignment="1">
      <alignment horizontal="center"/>
    </xf>
    <xf numFmtId="0" fontId="4" fillId="33" borderId="48" xfId="0" applyFont="1" applyFill="1" applyBorder="1" applyAlignment="1" applyProtection="1">
      <alignment/>
      <protection locked="0"/>
    </xf>
    <xf numFmtId="0" fontId="1" fillId="38" borderId="21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9" fillId="36" borderId="0" xfId="0" applyFont="1" applyFill="1" applyAlignment="1">
      <alignment/>
    </xf>
    <xf numFmtId="0" fontId="4" fillId="33" borderId="17" xfId="0" applyFont="1" applyFill="1" applyBorder="1" applyAlignment="1">
      <alignment horizontal="left"/>
    </xf>
    <xf numFmtId="0" fontId="4" fillId="33" borderId="17" xfId="0" applyFont="1" applyFill="1" applyBorder="1" applyAlignment="1">
      <alignment/>
    </xf>
    <xf numFmtId="0" fontId="4" fillId="33" borderId="48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48" xfId="0" applyFont="1" applyFill="1" applyBorder="1" applyAlignment="1">
      <alignment/>
    </xf>
    <xf numFmtId="0" fontId="1" fillId="35" borderId="49" xfId="0" applyFont="1" applyFill="1" applyBorder="1" applyAlignment="1">
      <alignment horizontal="center"/>
    </xf>
    <xf numFmtId="0" fontId="1" fillId="35" borderId="50" xfId="0" applyFont="1" applyFill="1" applyBorder="1" applyAlignment="1">
      <alignment horizontal="center"/>
    </xf>
    <xf numFmtId="0" fontId="1" fillId="35" borderId="51" xfId="0" applyFont="1" applyFill="1" applyBorder="1" applyAlignment="1">
      <alignment horizontal="center"/>
    </xf>
    <xf numFmtId="0" fontId="1" fillId="33" borderId="48" xfId="0" applyFont="1" applyFill="1" applyBorder="1" applyAlignment="1">
      <alignment/>
    </xf>
    <xf numFmtId="0" fontId="1" fillId="38" borderId="22" xfId="0" applyFont="1" applyFill="1" applyBorder="1" applyAlignment="1">
      <alignment horizontal="center"/>
    </xf>
    <xf numFmtId="0" fontId="1" fillId="38" borderId="52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1" fillId="41" borderId="43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0" fontId="1" fillId="41" borderId="44" xfId="0" applyFont="1" applyFill="1" applyBorder="1" applyAlignment="1">
      <alignment horizontal="center"/>
    </xf>
    <xf numFmtId="0" fontId="1" fillId="34" borderId="53" xfId="0" applyFont="1" applyFill="1" applyBorder="1" applyAlignment="1">
      <alignment horizontal="center"/>
    </xf>
    <xf numFmtId="0" fontId="1" fillId="34" borderId="45" xfId="0" applyFont="1" applyFill="1" applyBorder="1" applyAlignment="1">
      <alignment horizontal="center"/>
    </xf>
    <xf numFmtId="0" fontId="1" fillId="41" borderId="32" xfId="0" applyFont="1" applyFill="1" applyBorder="1" applyAlignment="1">
      <alignment horizontal="left"/>
    </xf>
    <xf numFmtId="0" fontId="1" fillId="41" borderId="12" xfId="0" applyFont="1" applyFill="1" applyBorder="1" applyAlignment="1">
      <alignment horizontal="left"/>
    </xf>
    <xf numFmtId="0" fontId="1" fillId="39" borderId="24" xfId="0" applyFont="1" applyFill="1" applyBorder="1" applyAlignment="1">
      <alignment horizontal="left"/>
    </xf>
    <xf numFmtId="0" fontId="1" fillId="39" borderId="13" xfId="0" applyFont="1" applyFill="1" applyBorder="1" applyAlignment="1">
      <alignment horizontal="left"/>
    </xf>
    <xf numFmtId="0" fontId="1" fillId="41" borderId="24" xfId="0" applyFont="1" applyFill="1" applyBorder="1" applyAlignment="1">
      <alignment horizontal="left"/>
    </xf>
    <xf numFmtId="0" fontId="1" fillId="41" borderId="13" xfId="0" applyFont="1" applyFill="1" applyBorder="1" applyAlignment="1">
      <alignment horizontal="left"/>
    </xf>
    <xf numFmtId="0" fontId="1" fillId="39" borderId="54" xfId="0" applyFont="1" applyFill="1" applyBorder="1" applyAlignment="1">
      <alignment horizontal="left"/>
    </xf>
    <xf numFmtId="0" fontId="1" fillId="39" borderId="55" xfId="0" applyFont="1" applyFill="1" applyBorder="1" applyAlignment="1">
      <alignment horizontal="left"/>
    </xf>
    <xf numFmtId="0" fontId="1" fillId="39" borderId="25" xfId="0" applyFont="1" applyFill="1" applyBorder="1" applyAlignment="1">
      <alignment horizontal="left"/>
    </xf>
    <xf numFmtId="0" fontId="1" fillId="39" borderId="14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center"/>
    </xf>
    <xf numFmtId="0" fontId="1" fillId="41" borderId="18" xfId="0" applyFont="1" applyFill="1" applyBorder="1" applyAlignment="1">
      <alignment horizontal="center"/>
    </xf>
    <xf numFmtId="0" fontId="1" fillId="34" borderId="56" xfId="0" applyFont="1" applyFill="1" applyBorder="1" applyAlignment="1">
      <alignment horizontal="center"/>
    </xf>
    <xf numFmtId="0" fontId="1" fillId="34" borderId="57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1" fillId="35" borderId="58" xfId="0" applyFont="1" applyFill="1" applyBorder="1" applyAlignment="1">
      <alignment horizontal="center"/>
    </xf>
    <xf numFmtId="0" fontId="1" fillId="35" borderId="59" xfId="0" applyFont="1" applyFill="1" applyBorder="1" applyAlignment="1">
      <alignment horizontal="center"/>
    </xf>
    <xf numFmtId="0" fontId="1" fillId="35" borderId="40" xfId="0" applyFont="1" applyFill="1" applyBorder="1" applyAlignment="1">
      <alignment horizontal="center"/>
    </xf>
    <xf numFmtId="0" fontId="1" fillId="35" borderId="60" xfId="0" applyFont="1" applyFill="1" applyBorder="1" applyAlignment="1">
      <alignment horizontal="center"/>
    </xf>
    <xf numFmtId="0" fontId="1" fillId="35" borderId="61" xfId="0" applyFont="1" applyFill="1" applyBorder="1" applyAlignment="1">
      <alignment horizontal="center"/>
    </xf>
    <xf numFmtId="0" fontId="1" fillId="35" borderId="62" xfId="0" applyFont="1" applyFill="1" applyBorder="1" applyAlignment="1">
      <alignment horizontal="center"/>
    </xf>
    <xf numFmtId="0" fontId="1" fillId="41" borderId="25" xfId="0" applyFont="1" applyFill="1" applyBorder="1" applyAlignment="1">
      <alignment horizontal="center"/>
    </xf>
    <xf numFmtId="0" fontId="1" fillId="41" borderId="11" xfId="0" applyFont="1" applyFill="1" applyBorder="1" applyAlignment="1">
      <alignment horizontal="center"/>
    </xf>
    <xf numFmtId="0" fontId="1" fillId="41" borderId="14" xfId="0" applyFont="1" applyFill="1" applyBorder="1" applyAlignment="1">
      <alignment horizontal="center"/>
    </xf>
    <xf numFmtId="0" fontId="1" fillId="41" borderId="32" xfId="0" applyFont="1" applyFill="1" applyBorder="1" applyAlignment="1">
      <alignment/>
    </xf>
    <xf numFmtId="0" fontId="1" fillId="41" borderId="12" xfId="0" applyFont="1" applyFill="1" applyBorder="1" applyAlignment="1">
      <alignment/>
    </xf>
    <xf numFmtId="0" fontId="1" fillId="39" borderId="24" xfId="0" applyFont="1" applyFill="1" applyBorder="1" applyAlignment="1">
      <alignment/>
    </xf>
    <xf numFmtId="0" fontId="1" fillId="39" borderId="13" xfId="0" applyFont="1" applyFill="1" applyBorder="1" applyAlignment="1">
      <alignment/>
    </xf>
    <xf numFmtId="0" fontId="1" fillId="41" borderId="24" xfId="0" applyFont="1" applyFill="1" applyBorder="1" applyAlignment="1">
      <alignment/>
    </xf>
    <xf numFmtId="0" fontId="1" fillId="41" borderId="13" xfId="0" applyFont="1" applyFill="1" applyBorder="1" applyAlignment="1">
      <alignment/>
    </xf>
    <xf numFmtId="0" fontId="1" fillId="41" borderId="25" xfId="0" applyFont="1" applyFill="1" applyBorder="1" applyAlignment="1">
      <alignment/>
    </xf>
    <xf numFmtId="0" fontId="1" fillId="41" borderId="14" xfId="0" applyFont="1" applyFill="1" applyBorder="1" applyAlignment="1">
      <alignment/>
    </xf>
    <xf numFmtId="0" fontId="1" fillId="34" borderId="63" xfId="0" applyFont="1" applyFill="1" applyBorder="1" applyAlignment="1">
      <alignment horizontal="center"/>
    </xf>
    <xf numFmtId="0" fontId="1" fillId="39" borderId="64" xfId="0" applyFont="1" applyFill="1" applyBorder="1" applyAlignment="1">
      <alignment/>
    </xf>
    <xf numFmtId="0" fontId="1" fillId="34" borderId="19" xfId="0" applyFont="1" applyFill="1" applyBorder="1" applyAlignment="1">
      <alignment horizontal="center"/>
    </xf>
    <xf numFmtId="0" fontId="1" fillId="41" borderId="65" xfId="0" applyFont="1" applyFill="1" applyBorder="1" applyAlignment="1">
      <alignment/>
    </xf>
    <xf numFmtId="0" fontId="1" fillId="41" borderId="49" xfId="0" applyFont="1" applyFill="1" applyBorder="1" applyAlignment="1">
      <alignment/>
    </xf>
    <xf numFmtId="0" fontId="1" fillId="39" borderId="66" xfId="0" applyFont="1" applyFill="1" applyBorder="1" applyAlignment="1">
      <alignment/>
    </xf>
    <xf numFmtId="0" fontId="1" fillId="39" borderId="50" xfId="0" applyFont="1" applyFill="1" applyBorder="1" applyAlignment="1">
      <alignment/>
    </xf>
    <xf numFmtId="0" fontId="1" fillId="41" borderId="66" xfId="0" applyFont="1" applyFill="1" applyBorder="1" applyAlignment="1">
      <alignment/>
    </xf>
    <xf numFmtId="0" fontId="1" fillId="41" borderId="50" xfId="0" applyFont="1" applyFill="1" applyBorder="1" applyAlignment="1">
      <alignment/>
    </xf>
    <xf numFmtId="0" fontId="1" fillId="39" borderId="67" xfId="0" applyFont="1" applyFill="1" applyBorder="1" applyAlignment="1">
      <alignment/>
    </xf>
    <xf numFmtId="0" fontId="1" fillId="39" borderId="51" xfId="0" applyFont="1" applyFill="1" applyBorder="1" applyAlignment="1">
      <alignment/>
    </xf>
    <xf numFmtId="0" fontId="1" fillId="41" borderId="33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/>
    </xf>
    <xf numFmtId="0" fontId="1" fillId="41" borderId="43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0" fontId="1" fillId="41" borderId="44" xfId="0" applyFont="1" applyFill="1" applyBorder="1" applyAlignment="1">
      <alignment horizontal="center"/>
    </xf>
    <xf numFmtId="0" fontId="1" fillId="34" borderId="45" xfId="0" applyFont="1" applyFill="1" applyBorder="1" applyAlignment="1">
      <alignment horizontal="center"/>
    </xf>
    <xf numFmtId="0" fontId="1" fillId="39" borderId="25" xfId="0" applyFont="1" applyFill="1" applyBorder="1" applyAlignment="1">
      <alignment horizontal="left"/>
    </xf>
    <xf numFmtId="0" fontId="1" fillId="41" borderId="4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41" borderId="18" xfId="0" applyFont="1" applyFill="1" applyBorder="1" applyAlignment="1">
      <alignment horizontal="center"/>
    </xf>
    <xf numFmtId="0" fontId="1" fillId="34" borderId="57" xfId="0" applyFont="1" applyFill="1" applyBorder="1" applyAlignment="1">
      <alignment horizontal="center"/>
    </xf>
    <xf numFmtId="0" fontId="1" fillId="37" borderId="32" xfId="0" applyFont="1" applyFill="1" applyBorder="1" applyAlignment="1">
      <alignment horizontal="center"/>
    </xf>
    <xf numFmtId="0" fontId="1" fillId="37" borderId="24" xfId="0" applyFont="1" applyFill="1" applyBorder="1" applyAlignment="1">
      <alignment horizontal="center"/>
    </xf>
    <xf numFmtId="0" fontId="1" fillId="37" borderId="25" xfId="0" applyFont="1" applyFill="1" applyBorder="1" applyAlignment="1">
      <alignment horizontal="center"/>
    </xf>
    <xf numFmtId="0" fontId="8" fillId="41" borderId="25" xfId="0" applyFont="1" applyFill="1" applyBorder="1" applyAlignment="1">
      <alignment horizontal="left" wrapText="1"/>
    </xf>
    <xf numFmtId="0" fontId="8" fillId="41" borderId="14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/>
    </xf>
    <xf numFmtId="0" fontId="1" fillId="39" borderId="24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48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48" xfId="0" applyFont="1" applyFill="1" applyBorder="1" applyAlignment="1">
      <alignment/>
    </xf>
    <xf numFmtId="0" fontId="1" fillId="39" borderId="14" xfId="0" applyFont="1" applyFill="1" applyBorder="1" applyAlignment="1">
      <alignment horizontal="center"/>
    </xf>
    <xf numFmtId="0" fontId="1" fillId="37" borderId="68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48" xfId="0" applyFont="1" applyFill="1" applyBorder="1" applyAlignment="1">
      <alignment/>
    </xf>
    <xf numFmtId="0" fontId="13" fillId="40" borderId="69" xfId="0" applyFont="1" applyFill="1" applyBorder="1" applyAlignment="1">
      <alignment horizontal="center"/>
    </xf>
    <xf numFmtId="14" fontId="13" fillId="40" borderId="69" xfId="0" applyNumberFormat="1" applyFont="1" applyFill="1" applyBorder="1" applyAlignment="1">
      <alignment horizontal="center"/>
    </xf>
    <xf numFmtId="14" fontId="13" fillId="40" borderId="11" xfId="0" applyNumberFormat="1" applyFont="1" applyFill="1" applyBorder="1" applyAlignment="1">
      <alignment horizontal="center"/>
    </xf>
    <xf numFmtId="14" fontId="13" fillId="40" borderId="11" xfId="0" applyNumberFormat="1" applyFont="1" applyFill="1" applyBorder="1" applyAlignment="1">
      <alignment/>
    </xf>
    <xf numFmtId="0" fontId="1" fillId="38" borderId="26" xfId="0" applyFont="1" applyFill="1" applyBorder="1" applyAlignment="1">
      <alignment horizontal="center"/>
    </xf>
    <xf numFmtId="0" fontId="8" fillId="39" borderId="25" xfId="0" applyFont="1" applyFill="1" applyBorder="1" applyAlignment="1">
      <alignment horizontal="left" vertical="center" wrapText="1"/>
    </xf>
    <xf numFmtId="0" fontId="8" fillId="39" borderId="14" xfId="0" applyFont="1" applyFill="1" applyBorder="1" applyAlignment="1">
      <alignment horizontal="center" vertical="center" wrapText="1"/>
    </xf>
    <xf numFmtId="0" fontId="1" fillId="41" borderId="24" xfId="0" applyFont="1" applyFill="1" applyBorder="1" applyAlignment="1">
      <alignment horizontal="left"/>
    </xf>
    <xf numFmtId="0" fontId="1" fillId="41" borderId="13" xfId="0" applyFont="1" applyFill="1" applyBorder="1" applyAlignment="1">
      <alignment horizontal="center"/>
    </xf>
    <xf numFmtId="0" fontId="1" fillId="37" borderId="33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1" fillId="37" borderId="64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/>
    </xf>
    <xf numFmtId="0" fontId="1" fillId="37" borderId="47" xfId="0" applyFont="1" applyFill="1" applyBorder="1" applyAlignment="1">
      <alignment horizontal="center"/>
    </xf>
    <xf numFmtId="0" fontId="1" fillId="37" borderId="70" xfId="0" applyFont="1" applyFill="1" applyBorder="1" applyAlignment="1">
      <alignment horizontal="center"/>
    </xf>
    <xf numFmtId="0" fontId="1" fillId="37" borderId="35" xfId="0" applyFont="1" applyFill="1" applyBorder="1" applyAlignment="1">
      <alignment horizontal="center"/>
    </xf>
    <xf numFmtId="0" fontId="1" fillId="37" borderId="71" xfId="0" applyFont="1" applyFill="1" applyBorder="1" applyAlignment="1">
      <alignment horizontal="center"/>
    </xf>
    <xf numFmtId="0" fontId="1" fillId="37" borderId="72" xfId="0" applyFont="1" applyFill="1" applyBorder="1" applyAlignment="1">
      <alignment horizontal="center"/>
    </xf>
    <xf numFmtId="0" fontId="1" fillId="37" borderId="73" xfId="0" applyFont="1" applyFill="1" applyBorder="1" applyAlignment="1">
      <alignment horizontal="center"/>
    </xf>
    <xf numFmtId="0" fontId="1" fillId="37" borderId="26" xfId="0" applyFont="1" applyFill="1" applyBorder="1" applyAlignment="1">
      <alignment horizontal="center"/>
    </xf>
    <xf numFmtId="0" fontId="1" fillId="37" borderId="74" xfId="0" applyFont="1" applyFill="1" applyBorder="1" applyAlignment="1">
      <alignment horizontal="center"/>
    </xf>
    <xf numFmtId="0" fontId="1" fillId="39" borderId="21" xfId="0" applyFont="1" applyFill="1" applyBorder="1" applyAlignment="1">
      <alignment horizontal="center"/>
    </xf>
    <xf numFmtId="0" fontId="1" fillId="39" borderId="35" xfId="0" applyFont="1" applyFill="1" applyBorder="1" applyAlignment="1">
      <alignment horizontal="center"/>
    </xf>
    <xf numFmtId="0" fontId="1" fillId="39" borderId="41" xfId="0" applyFont="1" applyFill="1" applyBorder="1" applyAlignment="1">
      <alignment horizontal="center"/>
    </xf>
    <xf numFmtId="0" fontId="20" fillId="33" borderId="48" xfId="0" applyFont="1" applyFill="1" applyBorder="1" applyAlignment="1" applyProtection="1">
      <alignment/>
      <protection locked="0"/>
    </xf>
    <xf numFmtId="0" fontId="19" fillId="35" borderId="12" xfId="0" applyFont="1" applyFill="1" applyBorder="1" applyAlignment="1">
      <alignment horizontal="center"/>
    </xf>
    <xf numFmtId="0" fontId="19" fillId="35" borderId="13" xfId="0" applyFont="1" applyFill="1" applyBorder="1" applyAlignment="1">
      <alignment horizontal="center"/>
    </xf>
    <xf numFmtId="0" fontId="19" fillId="35" borderId="14" xfId="0" applyFont="1" applyFill="1" applyBorder="1" applyAlignment="1">
      <alignment horizontal="center"/>
    </xf>
    <xf numFmtId="0" fontId="13" fillId="33" borderId="48" xfId="0" applyFont="1" applyFill="1" applyBorder="1" applyAlignment="1">
      <alignment horizontal="center"/>
    </xf>
    <xf numFmtId="0" fontId="19" fillId="35" borderId="73" xfId="0" applyFont="1" applyFill="1" applyBorder="1" applyAlignment="1">
      <alignment horizontal="center"/>
    </xf>
    <xf numFmtId="0" fontId="21" fillId="36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12" fillId="38" borderId="12" xfId="0" applyFont="1" applyFill="1" applyBorder="1" applyAlignment="1">
      <alignment horizontal="center"/>
    </xf>
    <xf numFmtId="0" fontId="12" fillId="38" borderId="70" xfId="0" applyFont="1" applyFill="1" applyBorder="1" applyAlignment="1">
      <alignment horizontal="center"/>
    </xf>
    <xf numFmtId="0" fontId="12" fillId="38" borderId="7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right"/>
    </xf>
    <xf numFmtId="0" fontId="9" fillId="36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9" borderId="70" xfId="0" applyFont="1" applyFill="1" applyBorder="1" applyAlignment="1">
      <alignment horizontal="left"/>
    </xf>
    <xf numFmtId="0" fontId="1" fillId="39" borderId="71" xfId="0" applyFont="1" applyFill="1" applyBorder="1" applyAlignment="1">
      <alignment/>
    </xf>
    <xf numFmtId="0" fontId="8" fillId="41" borderId="14" xfId="0" applyFont="1" applyFill="1" applyBorder="1" applyAlignment="1">
      <alignment horizontal="center" vertical="center" wrapText="1"/>
    </xf>
    <xf numFmtId="0" fontId="1" fillId="41" borderId="45" xfId="0" applyFont="1" applyFill="1" applyBorder="1" applyAlignment="1">
      <alignment horizontal="center" vertical="center"/>
    </xf>
    <xf numFmtId="0" fontId="1" fillId="41" borderId="11" xfId="0" applyFont="1" applyFill="1" applyBorder="1" applyAlignment="1">
      <alignment horizontal="center" vertical="center"/>
    </xf>
    <xf numFmtId="0" fontId="1" fillId="41" borderId="57" xfId="0" applyFont="1" applyFill="1" applyBorder="1" applyAlignment="1">
      <alignment horizontal="center" vertical="center"/>
    </xf>
    <xf numFmtId="0" fontId="1" fillId="37" borderId="68" xfId="0" applyFont="1" applyFill="1" applyBorder="1" applyAlignment="1">
      <alignment horizontal="center" vertical="center"/>
    </xf>
    <xf numFmtId="0" fontId="1" fillId="35" borderId="73" xfId="0" applyFont="1" applyFill="1" applyBorder="1" applyAlignment="1">
      <alignment horizontal="center" vertical="center"/>
    </xf>
    <xf numFmtId="0" fontId="8" fillId="41" borderId="25" xfId="0" applyFont="1" applyFill="1" applyBorder="1" applyAlignment="1">
      <alignment horizontal="left" vertical="center" wrapText="1"/>
    </xf>
    <xf numFmtId="0" fontId="1" fillId="36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38" borderId="62" xfId="0" applyFont="1" applyFill="1" applyBorder="1" applyAlignment="1">
      <alignment horizontal="center"/>
    </xf>
    <xf numFmtId="0" fontId="1" fillId="38" borderId="40" xfId="0" applyFont="1" applyFill="1" applyBorder="1" applyAlignment="1">
      <alignment horizontal="center"/>
    </xf>
    <xf numFmtId="0" fontId="1" fillId="38" borderId="50" xfId="0" applyFont="1" applyFill="1" applyBorder="1" applyAlignment="1">
      <alignment horizontal="center"/>
    </xf>
    <xf numFmtId="0" fontId="1" fillId="38" borderId="75" xfId="0" applyFont="1" applyFill="1" applyBorder="1" applyAlignment="1">
      <alignment horizontal="center"/>
    </xf>
    <xf numFmtId="0" fontId="4" fillId="33" borderId="76" xfId="0" applyFont="1" applyFill="1" applyBorder="1" applyAlignment="1">
      <alignment vertical="center"/>
    </xf>
    <xf numFmtId="0" fontId="4" fillId="33" borderId="77" xfId="0" applyFont="1" applyFill="1" applyBorder="1" applyAlignment="1">
      <alignment horizontal="center" vertical="center"/>
    </xf>
    <xf numFmtId="0" fontId="4" fillId="33" borderId="78" xfId="0" applyFont="1" applyFill="1" applyBorder="1" applyAlignment="1">
      <alignment horizontal="center" vertical="center"/>
    </xf>
    <xf numFmtId="0" fontId="4" fillId="33" borderId="79" xfId="0" applyFont="1" applyFill="1" applyBorder="1" applyAlignment="1">
      <alignment horizontal="center" vertical="center"/>
    </xf>
    <xf numFmtId="0" fontId="23" fillId="40" borderId="30" xfId="0" applyFont="1" applyFill="1" applyBorder="1" applyAlignment="1">
      <alignment horizontal="center" vertical="center" wrapText="1"/>
    </xf>
    <xf numFmtId="0" fontId="23" fillId="40" borderId="31" xfId="0" applyFont="1" applyFill="1" applyBorder="1" applyAlignment="1">
      <alignment horizontal="center" vertical="center" wrapText="1"/>
    </xf>
    <xf numFmtId="0" fontId="23" fillId="40" borderId="29" xfId="0" applyFont="1" applyFill="1" applyBorder="1" applyAlignment="1">
      <alignment horizontal="center" vertical="center"/>
    </xf>
    <xf numFmtId="0" fontId="24" fillId="36" borderId="0" xfId="0" applyFont="1" applyFill="1" applyAlignment="1">
      <alignment/>
    </xf>
    <xf numFmtId="0" fontId="1" fillId="37" borderId="80" xfId="0" applyFont="1" applyFill="1" applyBorder="1" applyAlignment="1">
      <alignment horizontal="center"/>
    </xf>
    <xf numFmtId="0" fontId="1" fillId="37" borderId="81" xfId="0" applyFont="1" applyFill="1" applyBorder="1" applyAlignment="1">
      <alignment horizontal="center"/>
    </xf>
    <xf numFmtId="0" fontId="1" fillId="37" borderId="82" xfId="0" applyFont="1" applyFill="1" applyBorder="1" applyAlignment="1">
      <alignment horizontal="center"/>
    </xf>
    <xf numFmtId="0" fontId="4" fillId="33" borderId="83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9" fillId="36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18" fillId="36" borderId="0" xfId="0" applyFont="1" applyFill="1" applyAlignment="1">
      <alignment/>
    </xf>
    <xf numFmtId="0" fontId="18" fillId="36" borderId="0" xfId="0" applyFont="1" applyFill="1" applyAlignment="1">
      <alignment horizontal="right"/>
    </xf>
    <xf numFmtId="0" fontId="25" fillId="36" borderId="0" xfId="0" applyFont="1" applyFill="1" applyAlignment="1">
      <alignment/>
    </xf>
    <xf numFmtId="0" fontId="25" fillId="36" borderId="0" xfId="0" applyFont="1" applyFill="1" applyAlignment="1">
      <alignment horizontal="right"/>
    </xf>
    <xf numFmtId="0" fontId="18" fillId="36" borderId="0" xfId="0" applyFont="1" applyFill="1" applyAlignment="1">
      <alignment horizontal="left"/>
    </xf>
    <xf numFmtId="0" fontId="1" fillId="39" borderId="68" xfId="0" applyFont="1" applyFill="1" applyBorder="1" applyAlignment="1">
      <alignment/>
    </xf>
    <xf numFmtId="0" fontId="1" fillId="39" borderId="73" xfId="0" applyFont="1" applyFill="1" applyBorder="1" applyAlignment="1">
      <alignment horizontal="left"/>
    </xf>
    <xf numFmtId="0" fontId="1" fillId="41" borderId="68" xfId="0" applyFont="1" applyFill="1" applyBorder="1" applyAlignment="1">
      <alignment horizontal="left"/>
    </xf>
    <xf numFmtId="0" fontId="1" fillId="41" borderId="73" xfId="0" applyFont="1" applyFill="1" applyBorder="1" applyAlignment="1">
      <alignment horizontal="center"/>
    </xf>
    <xf numFmtId="0" fontId="1" fillId="41" borderId="68" xfId="0" applyFont="1" applyFill="1" applyBorder="1" applyAlignment="1">
      <alignment horizontal="center"/>
    </xf>
    <xf numFmtId="0" fontId="1" fillId="41" borderId="72" xfId="0" applyFont="1" applyFill="1" applyBorder="1" applyAlignment="1">
      <alignment horizontal="center"/>
    </xf>
    <xf numFmtId="0" fontId="6" fillId="36" borderId="0" xfId="0" applyNumberFormat="1" applyFont="1" applyFill="1" applyAlignment="1">
      <alignment/>
    </xf>
    <xf numFmtId="0" fontId="17" fillId="36" borderId="0" xfId="0" applyFont="1" applyFill="1" applyAlignment="1">
      <alignment horizontal="right"/>
    </xf>
    <xf numFmtId="0" fontId="17" fillId="36" borderId="0" xfId="0" applyFont="1" applyFill="1" applyAlignment="1">
      <alignment horizontal="center" vertical="center" textRotation="90"/>
    </xf>
    <xf numFmtId="0" fontId="2" fillId="36" borderId="0" xfId="0" applyFont="1" applyFill="1" applyAlignment="1">
      <alignment horizontal="right"/>
    </xf>
    <xf numFmtId="0" fontId="6" fillId="36" borderId="0" xfId="0" applyFont="1" applyFill="1" applyAlignment="1">
      <alignment horizontal="left"/>
    </xf>
    <xf numFmtId="0" fontId="1" fillId="41" borderId="84" xfId="0" applyFont="1" applyFill="1" applyBorder="1" applyAlignment="1">
      <alignment horizontal="center"/>
    </xf>
    <xf numFmtId="0" fontId="1" fillId="41" borderId="85" xfId="0" applyFont="1" applyFill="1" applyBorder="1" applyAlignment="1">
      <alignment horizontal="center"/>
    </xf>
    <xf numFmtId="0" fontId="1" fillId="41" borderId="86" xfId="0" applyFont="1" applyFill="1" applyBorder="1" applyAlignment="1">
      <alignment horizontal="center"/>
    </xf>
    <xf numFmtId="0" fontId="1" fillId="41" borderId="87" xfId="0" applyFont="1" applyFill="1" applyBorder="1" applyAlignment="1">
      <alignment horizontal="center"/>
    </xf>
    <xf numFmtId="0" fontId="1" fillId="41" borderId="88" xfId="0" applyFont="1" applyFill="1" applyBorder="1" applyAlignment="1">
      <alignment horizontal="center"/>
    </xf>
    <xf numFmtId="0" fontId="1" fillId="41" borderId="89" xfId="0" applyFont="1" applyFill="1" applyBorder="1" applyAlignment="1">
      <alignment horizontal="center"/>
    </xf>
    <xf numFmtId="0" fontId="1" fillId="34" borderId="90" xfId="0" applyFont="1" applyFill="1" applyBorder="1" applyAlignment="1">
      <alignment horizontal="center"/>
    </xf>
    <xf numFmtId="0" fontId="1" fillId="34" borderId="91" xfId="0" applyFont="1" applyFill="1" applyBorder="1" applyAlignment="1">
      <alignment horizontal="center"/>
    </xf>
    <xf numFmtId="0" fontId="1" fillId="34" borderId="92" xfId="0" applyFont="1" applyFill="1" applyBorder="1" applyAlignment="1">
      <alignment horizontal="center"/>
    </xf>
    <xf numFmtId="0" fontId="1" fillId="34" borderId="87" xfId="0" applyFont="1" applyFill="1" applyBorder="1" applyAlignment="1">
      <alignment horizontal="center"/>
    </xf>
    <xf numFmtId="0" fontId="1" fillId="34" borderId="88" xfId="0" applyFont="1" applyFill="1" applyBorder="1" applyAlignment="1">
      <alignment horizontal="center"/>
    </xf>
    <xf numFmtId="0" fontId="1" fillId="34" borderId="89" xfId="0" applyFont="1" applyFill="1" applyBorder="1" applyAlignment="1">
      <alignment horizontal="center"/>
    </xf>
    <xf numFmtId="0" fontId="1" fillId="41" borderId="90" xfId="0" applyFont="1" applyFill="1" applyBorder="1" applyAlignment="1">
      <alignment horizontal="center"/>
    </xf>
    <xf numFmtId="0" fontId="1" fillId="41" borderId="91" xfId="0" applyFont="1" applyFill="1" applyBorder="1" applyAlignment="1">
      <alignment horizontal="center"/>
    </xf>
    <xf numFmtId="0" fontId="1" fillId="41" borderId="92" xfId="0" applyFont="1" applyFill="1" applyBorder="1" applyAlignment="1">
      <alignment horizontal="center"/>
    </xf>
    <xf numFmtId="0" fontId="8" fillId="41" borderId="54" xfId="0" applyFont="1" applyFill="1" applyBorder="1" applyAlignment="1">
      <alignment horizontal="left" wrapText="1"/>
    </xf>
    <xf numFmtId="0" fontId="18" fillId="36" borderId="0" xfId="0" applyFont="1" applyFill="1" applyAlignment="1">
      <alignment horizontal="center"/>
    </xf>
    <xf numFmtId="0" fontId="1" fillId="34" borderId="93" xfId="0" applyFont="1" applyFill="1" applyBorder="1" applyAlignment="1">
      <alignment horizontal="center"/>
    </xf>
    <xf numFmtId="0" fontId="1" fillId="34" borderId="94" xfId="0" applyFont="1" applyFill="1" applyBorder="1" applyAlignment="1">
      <alignment horizontal="center"/>
    </xf>
    <xf numFmtId="0" fontId="1" fillId="34" borderId="95" xfId="0" applyFont="1" applyFill="1" applyBorder="1" applyAlignment="1">
      <alignment horizontal="center"/>
    </xf>
    <xf numFmtId="0" fontId="1" fillId="41" borderId="96" xfId="0" applyFont="1" applyFill="1" applyBorder="1" applyAlignment="1">
      <alignment horizontal="left"/>
    </xf>
    <xf numFmtId="0" fontId="1" fillId="37" borderId="97" xfId="0" applyFont="1" applyFill="1" applyBorder="1" applyAlignment="1">
      <alignment horizontal="center"/>
    </xf>
    <xf numFmtId="0" fontId="4" fillId="33" borderId="17" xfId="0" applyFont="1" applyFill="1" applyBorder="1" applyAlignment="1" applyProtection="1">
      <alignment horizontal="center"/>
      <protection locked="0"/>
    </xf>
    <xf numFmtId="0" fontId="7" fillId="36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22" fillId="33" borderId="22" xfId="0" applyFont="1" applyFill="1" applyBorder="1" applyAlignment="1">
      <alignment vertical="center"/>
    </xf>
    <xf numFmtId="0" fontId="4" fillId="33" borderId="98" xfId="0" applyFont="1" applyFill="1" applyBorder="1" applyAlignment="1">
      <alignment horizontal="center" vertical="center"/>
    </xf>
    <xf numFmtId="0" fontId="4" fillId="33" borderId="99" xfId="0" applyFont="1" applyFill="1" applyBorder="1" applyAlignment="1">
      <alignment horizontal="center" vertical="center"/>
    </xf>
    <xf numFmtId="0" fontId="16" fillId="33" borderId="98" xfId="0" applyFont="1" applyFill="1" applyBorder="1" applyAlignment="1">
      <alignment horizontal="center"/>
    </xf>
    <xf numFmtId="0" fontId="16" fillId="33" borderId="100" xfId="0" applyFont="1" applyFill="1" applyBorder="1" applyAlignment="1">
      <alignment horizontal="center"/>
    </xf>
    <xf numFmtId="0" fontId="16" fillId="33" borderId="101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 vertical="center"/>
    </xf>
    <xf numFmtId="0" fontId="1" fillId="39" borderId="102" xfId="0" applyFont="1" applyFill="1" applyBorder="1" applyAlignment="1">
      <alignment/>
    </xf>
    <xf numFmtId="0" fontId="1" fillId="39" borderId="26" xfId="0" applyFont="1" applyFill="1" applyBorder="1" applyAlignment="1">
      <alignment horizontal="center"/>
    </xf>
    <xf numFmtId="0" fontId="1" fillId="37" borderId="103" xfId="0" applyFont="1" applyFill="1" applyBorder="1" applyAlignment="1">
      <alignment horizontal="center"/>
    </xf>
    <xf numFmtId="0" fontId="19" fillId="35" borderId="70" xfId="0" applyFont="1" applyFill="1" applyBorder="1" applyAlignment="1">
      <alignment horizontal="center"/>
    </xf>
    <xf numFmtId="0" fontId="7" fillId="38" borderId="35" xfId="0" applyFont="1" applyFill="1" applyBorder="1" applyAlignment="1">
      <alignment horizontal="center"/>
    </xf>
    <xf numFmtId="0" fontId="1" fillId="34" borderId="64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/>
    </xf>
    <xf numFmtId="0" fontId="1" fillId="37" borderId="63" xfId="0" applyFont="1" applyFill="1" applyBorder="1" applyAlignment="1">
      <alignment horizontal="center"/>
    </xf>
    <xf numFmtId="0" fontId="1" fillId="39" borderId="104" xfId="0" applyFont="1" applyFill="1" applyBorder="1" applyAlignment="1">
      <alignment horizontal="left"/>
    </xf>
    <xf numFmtId="0" fontId="1" fillId="39" borderId="64" xfId="0" applyFont="1" applyFill="1" applyBorder="1" applyAlignment="1">
      <alignment horizontal="left"/>
    </xf>
    <xf numFmtId="0" fontId="8" fillId="39" borderId="70" xfId="0" applyFont="1" applyFill="1" applyBorder="1" applyAlignment="1">
      <alignment horizontal="center" wrapText="1"/>
    </xf>
    <xf numFmtId="0" fontId="1" fillId="41" borderId="64" xfId="0" applyFont="1" applyFill="1" applyBorder="1" applyAlignment="1">
      <alignment horizontal="left"/>
    </xf>
    <xf numFmtId="0" fontId="1" fillId="41" borderId="70" xfId="0" applyFont="1" applyFill="1" applyBorder="1" applyAlignment="1">
      <alignment horizontal="center"/>
    </xf>
    <xf numFmtId="0" fontId="1" fillId="41" borderId="64" xfId="0" applyFont="1" applyFill="1" applyBorder="1" applyAlignment="1">
      <alignment horizontal="center"/>
    </xf>
    <xf numFmtId="0" fontId="1" fillId="41" borderId="16" xfId="0" applyFont="1" applyFill="1" applyBorder="1" applyAlignment="1">
      <alignment horizontal="center"/>
    </xf>
    <xf numFmtId="0" fontId="3" fillId="42" borderId="105" xfId="0" applyFont="1" applyFill="1" applyBorder="1" applyAlignment="1">
      <alignment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17" fillId="36" borderId="61" xfId="0" applyFont="1" applyFill="1" applyBorder="1" applyAlignment="1">
      <alignment horizontal="right" vertical="center" textRotation="90"/>
    </xf>
    <xf numFmtId="0" fontId="17" fillId="0" borderId="61" xfId="0" applyFont="1" applyBorder="1" applyAlignment="1">
      <alignment horizontal="right" vertical="center" textRotation="90"/>
    </xf>
    <xf numFmtId="0" fontId="2" fillId="33" borderId="34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0" fillId="42" borderId="106" xfId="0" applyFill="1" applyBorder="1" applyAlignment="1">
      <alignment/>
    </xf>
    <xf numFmtId="0" fontId="13" fillId="40" borderId="108" xfId="0" applyFont="1" applyFill="1" applyBorder="1" applyAlignment="1">
      <alignment horizontal="center" vertical="center" wrapText="1"/>
    </xf>
    <xf numFmtId="0" fontId="19" fillId="40" borderId="14" xfId="0" applyFont="1" applyFill="1" applyBorder="1" applyAlignment="1">
      <alignment horizontal="center" vertical="center" wrapText="1"/>
    </xf>
    <xf numFmtId="0" fontId="13" fillId="40" borderId="96" xfId="0" applyFont="1" applyFill="1" applyBorder="1" applyAlignment="1">
      <alignment horizontal="center" vertical="center"/>
    </xf>
    <xf numFmtId="0" fontId="19" fillId="40" borderId="25" xfId="0" applyFont="1" applyFill="1" applyBorder="1" applyAlignment="1">
      <alignment horizontal="center" vertical="center"/>
    </xf>
    <xf numFmtId="0" fontId="13" fillId="40" borderId="69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/>
    </xf>
    <xf numFmtId="0" fontId="17" fillId="36" borderId="61" xfId="0" applyFont="1" applyFill="1" applyBorder="1" applyAlignment="1">
      <alignment horizontal="center" vertical="center" textRotation="90"/>
    </xf>
    <xf numFmtId="0" fontId="17" fillId="0" borderId="61" xfId="0" applyFont="1" applyBorder="1" applyAlignment="1">
      <alignment horizontal="center" vertical="center" textRotation="90"/>
    </xf>
    <xf numFmtId="0" fontId="2" fillId="33" borderId="34" xfId="0" applyFont="1" applyFill="1" applyBorder="1" applyAlignment="1" applyProtection="1">
      <alignment vertical="center"/>
      <protection locked="0"/>
    </xf>
    <xf numFmtId="0" fontId="2" fillId="33" borderId="17" xfId="0" applyFont="1" applyFill="1" applyBorder="1" applyAlignment="1" applyProtection="1">
      <alignment vertical="center"/>
      <protection locked="0"/>
    </xf>
    <xf numFmtId="0" fontId="17" fillId="36" borderId="61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6" fillId="38" borderId="76" xfId="0" applyFont="1" applyFill="1" applyBorder="1" applyAlignment="1">
      <alignment horizontal="center" vertical="center"/>
    </xf>
    <xf numFmtId="0" fontId="26" fillId="38" borderId="109" xfId="0" applyFont="1" applyFill="1" applyBorder="1" applyAlignment="1">
      <alignment horizontal="center" vertical="center"/>
    </xf>
    <xf numFmtId="0" fontId="1" fillId="41" borderId="110" xfId="0" applyFont="1" applyFill="1" applyBorder="1" applyAlignment="1">
      <alignment horizontal="center" vertical="center" wrapText="1"/>
    </xf>
    <xf numFmtId="0" fontId="9" fillId="41" borderId="111" xfId="0" applyFont="1" applyFill="1" applyBorder="1" applyAlignment="1">
      <alignment horizontal="center" vertical="center" wrapText="1"/>
    </xf>
    <xf numFmtId="0" fontId="19" fillId="35" borderId="108" xfId="0" applyFont="1" applyFill="1" applyBorder="1" applyAlignment="1">
      <alignment horizontal="center" vertical="center"/>
    </xf>
    <xf numFmtId="0" fontId="19" fillId="35" borderId="112" xfId="0" applyFont="1" applyFill="1" applyBorder="1" applyAlignment="1">
      <alignment horizontal="center" vertical="center"/>
    </xf>
    <xf numFmtId="0" fontId="26" fillId="38" borderId="113" xfId="0" applyFont="1" applyFill="1" applyBorder="1" applyAlignment="1">
      <alignment horizontal="center" vertical="center"/>
    </xf>
    <xf numFmtId="0" fontId="1" fillId="39" borderId="114" xfId="0" applyFont="1" applyFill="1" applyBorder="1" applyAlignment="1">
      <alignment horizontal="center" vertical="center" wrapText="1"/>
    </xf>
    <xf numFmtId="0" fontId="9" fillId="39" borderId="111" xfId="0" applyFont="1" applyFill="1" applyBorder="1" applyAlignment="1">
      <alignment horizontal="center" vertical="center" wrapText="1"/>
    </xf>
    <xf numFmtId="0" fontId="19" fillId="35" borderId="115" xfId="0" applyFont="1" applyFill="1" applyBorder="1" applyAlignment="1">
      <alignment horizontal="center" vertical="center"/>
    </xf>
    <xf numFmtId="0" fontId="1" fillId="41" borderId="114" xfId="0" applyFont="1" applyFill="1" applyBorder="1" applyAlignment="1">
      <alignment horizontal="center" vertical="center" wrapText="1"/>
    </xf>
    <xf numFmtId="0" fontId="1" fillId="41" borderId="111" xfId="0" applyFont="1" applyFill="1" applyBorder="1" applyAlignment="1">
      <alignment horizontal="center" vertical="center" wrapText="1"/>
    </xf>
    <xf numFmtId="0" fontId="1" fillId="39" borderId="111" xfId="0" applyFont="1" applyFill="1" applyBorder="1" applyAlignment="1">
      <alignment horizontal="center" vertical="center" wrapText="1"/>
    </xf>
    <xf numFmtId="0" fontId="1" fillId="41" borderId="116" xfId="0" applyFont="1" applyFill="1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26" fillId="38" borderId="52" xfId="0" applyFont="1" applyFill="1" applyBorder="1" applyAlignment="1">
      <alignment horizontal="center" vertical="center"/>
    </xf>
    <xf numFmtId="0" fontId="1" fillId="41" borderId="116" xfId="0" applyFont="1" applyFill="1" applyBorder="1" applyAlignment="1">
      <alignment horizontal="center" vertical="center"/>
    </xf>
    <xf numFmtId="0" fontId="0" fillId="41" borderId="117" xfId="0" applyFill="1" applyBorder="1" applyAlignment="1">
      <alignment horizontal="center" vertical="center"/>
    </xf>
    <xf numFmtId="0" fontId="26" fillId="38" borderId="23" xfId="0" applyFont="1" applyFill="1" applyBorder="1" applyAlignment="1">
      <alignment horizontal="center" vertical="center"/>
    </xf>
    <xf numFmtId="0" fontId="1" fillId="39" borderId="116" xfId="0" applyFont="1" applyFill="1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4" fillId="36" borderId="61" xfId="0" applyFont="1" applyFill="1" applyBorder="1" applyAlignment="1">
      <alignment horizontal="center" textRotation="90"/>
    </xf>
    <xf numFmtId="0" fontId="22" fillId="0" borderId="61" xfId="0" applyFont="1" applyBorder="1" applyAlignment="1">
      <alignment horizontal="center" textRotation="90"/>
    </xf>
    <xf numFmtId="0" fontId="4" fillId="33" borderId="77" xfId="0" applyFont="1" applyFill="1" applyBorder="1" applyAlignment="1">
      <alignment horizontal="center"/>
    </xf>
    <xf numFmtId="0" fontId="4" fillId="33" borderId="83" xfId="0" applyFont="1" applyFill="1" applyBorder="1" applyAlignment="1">
      <alignment horizontal="center"/>
    </xf>
    <xf numFmtId="0" fontId="22" fillId="33" borderId="83" xfId="0" applyFont="1" applyFill="1" applyBorder="1" applyAlignment="1">
      <alignment horizontal="center"/>
    </xf>
    <xf numFmtId="0" fontId="22" fillId="33" borderId="119" xfId="0" applyFont="1" applyFill="1" applyBorder="1" applyAlignment="1">
      <alignment horizontal="center"/>
    </xf>
    <xf numFmtId="0" fontId="10" fillId="42" borderId="76" xfId="0" applyFont="1" applyFill="1" applyBorder="1" applyAlignment="1">
      <alignment horizontal="center" vertical="center"/>
    </xf>
    <xf numFmtId="0" fontId="11" fillId="42" borderId="83" xfId="0" applyFont="1" applyFill="1" applyBorder="1" applyAlignment="1">
      <alignment horizontal="center" vertical="center"/>
    </xf>
    <xf numFmtId="0" fontId="11" fillId="42" borderId="78" xfId="0" applyFont="1" applyFill="1" applyBorder="1" applyAlignment="1">
      <alignment horizontal="center" vertical="center"/>
    </xf>
    <xf numFmtId="0" fontId="11" fillId="42" borderId="23" xfId="0" applyFont="1" applyFill="1" applyBorder="1" applyAlignment="1">
      <alignment horizontal="center" vertical="center"/>
    </xf>
    <xf numFmtId="0" fontId="11" fillId="42" borderId="36" xfId="0" applyFont="1" applyFill="1" applyBorder="1" applyAlignment="1">
      <alignment horizontal="center" vertical="center"/>
    </xf>
    <xf numFmtId="0" fontId="11" fillId="42" borderId="51" xfId="0" applyFont="1" applyFill="1" applyBorder="1" applyAlignment="1">
      <alignment horizontal="center" vertical="center"/>
    </xf>
    <xf numFmtId="0" fontId="4" fillId="33" borderId="119" xfId="0" applyFont="1" applyFill="1" applyBorder="1" applyAlignment="1">
      <alignment horizontal="center"/>
    </xf>
    <xf numFmtId="0" fontId="2" fillId="33" borderId="77" xfId="0" applyFont="1" applyFill="1" applyBorder="1" applyAlignment="1">
      <alignment horizontal="center"/>
    </xf>
    <xf numFmtId="0" fontId="15" fillId="33" borderId="83" xfId="0" applyFont="1" applyFill="1" applyBorder="1" applyAlignment="1">
      <alignment horizontal="center"/>
    </xf>
    <xf numFmtId="0" fontId="15" fillId="33" borderId="119" xfId="0" applyFont="1" applyFill="1" applyBorder="1" applyAlignment="1">
      <alignment horizontal="center"/>
    </xf>
    <xf numFmtId="0" fontId="2" fillId="33" borderId="76" xfId="0" applyFont="1" applyFill="1" applyBorder="1" applyAlignment="1">
      <alignment vertical="center"/>
    </xf>
    <xf numFmtId="0" fontId="15" fillId="33" borderId="23" xfId="0" applyFont="1" applyFill="1" applyBorder="1" applyAlignment="1">
      <alignment vertical="center"/>
    </xf>
    <xf numFmtId="0" fontId="2" fillId="33" borderId="77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4" fillId="33" borderId="120" xfId="0" applyFont="1" applyFill="1" applyBorder="1" applyAlignment="1">
      <alignment horizontal="center" vertical="center" wrapText="1"/>
    </xf>
    <xf numFmtId="0" fontId="15" fillId="33" borderId="121" xfId="0" applyFont="1" applyFill="1" applyBorder="1" applyAlignment="1">
      <alignment horizontal="center" vertical="center" wrapText="1"/>
    </xf>
    <xf numFmtId="0" fontId="2" fillId="33" borderId="79" xfId="0" applyFont="1" applyFill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42" borderId="78" xfId="0" applyFill="1" applyBorder="1" applyAlignment="1">
      <alignment horizontal="center"/>
    </xf>
    <xf numFmtId="0" fontId="0" fillId="42" borderId="51" xfId="0" applyFill="1" applyBorder="1" applyAlignment="1">
      <alignment horizontal="center"/>
    </xf>
    <xf numFmtId="0" fontId="2" fillId="33" borderId="83" xfId="0" applyFont="1" applyFill="1" applyBorder="1" applyAlignment="1">
      <alignment horizontal="center"/>
    </xf>
    <xf numFmtId="0" fontId="2" fillId="33" borderId="119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1">
    <dxf>
      <font>
        <b/>
        <i/>
        <color indexed="10"/>
      </font>
      <fill>
        <patternFill>
          <bgColor indexed="43"/>
        </patternFill>
      </fill>
    </dxf>
    <dxf>
      <font>
        <b/>
        <i/>
        <color indexed="10"/>
      </font>
      <fill>
        <patternFill>
          <bgColor indexed="43"/>
        </patternFill>
      </fill>
    </dxf>
    <dxf>
      <font>
        <b/>
        <i/>
        <color indexed="10"/>
      </font>
      <fill>
        <patternFill>
          <bgColor indexed="10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auto="1"/>
      </font>
      <fill>
        <patternFill>
          <bgColor indexed="11"/>
        </patternFill>
      </fill>
    </dxf>
    <dxf>
      <font>
        <b/>
        <i/>
        <color indexed="9"/>
      </font>
      <fill>
        <patternFill>
          <bgColor indexed="11"/>
        </patternFill>
      </fill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11"/>
        </patternFill>
      </fill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11"/>
        </patternFill>
      </fill>
    </dxf>
    <dxf>
      <font>
        <b/>
        <i/>
      </font>
      <fill>
        <patternFill>
          <bgColor indexed="10"/>
        </patternFill>
      </fill>
    </dxf>
    <dxf>
      <font>
        <b/>
        <i/>
      </font>
      <fill>
        <patternFill>
          <bgColor indexed="11"/>
        </patternFill>
      </fill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11"/>
        </patternFill>
      </fill>
    </dxf>
    <dxf>
      <font>
        <b/>
        <i/>
      </font>
      <fill>
        <patternFill>
          <bgColor indexed="10"/>
        </patternFill>
      </fill>
    </dxf>
    <dxf>
      <font>
        <b/>
        <i/>
      </font>
      <fill>
        <patternFill>
          <bgColor rgb="FFFF0000"/>
        </patternFill>
      </fill>
      <border/>
    </dxf>
    <dxf>
      <font>
        <b/>
        <i/>
        <color rgb="FFFFFFFF"/>
      </font>
      <fill>
        <patternFill>
          <bgColor rgb="FF00FF00"/>
        </patternFill>
      </fill>
      <border/>
    </dxf>
    <dxf>
      <font>
        <b/>
        <i/>
        <color rgb="FFFFFFFF"/>
      </font>
      <fill>
        <patternFill>
          <bgColor rgb="FFFF0000"/>
        </patternFill>
      </fill>
      <border/>
    </dxf>
    <dxf>
      <font>
        <b/>
        <i/>
      </font>
      <fill>
        <patternFill>
          <bgColor rgb="FF00FF00"/>
        </patternFill>
      </fill>
      <border/>
    </dxf>
    <dxf>
      <font>
        <b/>
        <i/>
        <color rgb="FFFF0000"/>
      </font>
      <fill>
        <patternFill>
          <bgColor rgb="FFFF0000"/>
        </patternFill>
      </fill>
      <border/>
    </dxf>
    <dxf>
      <font>
        <b/>
        <i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zoomScale="125" zoomScaleNormal="125" zoomScalePageLayoutView="0" workbookViewId="0" topLeftCell="A1">
      <selection activeCell="B1" sqref="B1:J1"/>
    </sheetView>
  </sheetViews>
  <sheetFormatPr defaultColWidth="9.00390625" defaultRowHeight="12.75"/>
  <cols>
    <col min="1" max="1" width="4.375" style="237" customWidth="1"/>
    <col min="2" max="2" width="5.25390625" style="14" customWidth="1"/>
    <col min="3" max="3" width="18.375" style="14" customWidth="1"/>
    <col min="4" max="4" width="21.375" style="14" customWidth="1"/>
    <col min="5" max="16384" width="9.125" style="14" customWidth="1"/>
  </cols>
  <sheetData>
    <row r="1" spans="1:15" ht="19.5" customHeight="1" thickBot="1" thickTop="1">
      <c r="A1" s="286"/>
      <c r="B1" s="338" t="s">
        <v>250</v>
      </c>
      <c r="C1" s="339"/>
      <c r="D1" s="339"/>
      <c r="E1" s="339"/>
      <c r="F1" s="339"/>
      <c r="G1" s="339"/>
      <c r="H1" s="339"/>
      <c r="I1" s="339"/>
      <c r="J1" s="340"/>
      <c r="K1" s="41"/>
      <c r="L1" s="41"/>
      <c r="M1" s="41"/>
      <c r="N1" s="41"/>
      <c r="O1" s="24"/>
    </row>
    <row r="2" spans="1:15" ht="12" customHeight="1" thickBot="1" thickTop="1">
      <c r="A2" s="236"/>
      <c r="B2" s="343" t="s">
        <v>215</v>
      </c>
      <c r="C2" s="344"/>
      <c r="D2" s="189"/>
      <c r="E2" s="189"/>
      <c r="F2" s="189"/>
      <c r="G2" s="189"/>
      <c r="H2" s="189"/>
      <c r="I2" s="189"/>
      <c r="J2" s="190"/>
      <c r="K2" s="109"/>
      <c r="L2" s="109"/>
      <c r="M2" s="109"/>
      <c r="N2" s="109"/>
      <c r="O2" s="109"/>
    </row>
    <row r="3" spans="1:17" ht="31.5" customHeight="1" thickBot="1" thickTop="1">
      <c r="A3" s="341" t="s">
        <v>240</v>
      </c>
      <c r="B3" s="60" t="s">
        <v>1</v>
      </c>
      <c r="C3" s="61" t="s">
        <v>2</v>
      </c>
      <c r="D3" s="61" t="s">
        <v>3</v>
      </c>
      <c r="E3" s="62" t="s">
        <v>216</v>
      </c>
      <c r="F3" s="62" t="s">
        <v>217</v>
      </c>
      <c r="G3" s="62" t="s">
        <v>218</v>
      </c>
      <c r="H3" s="62" t="s">
        <v>219</v>
      </c>
      <c r="I3" s="62" t="s">
        <v>220</v>
      </c>
      <c r="J3" s="63" t="s">
        <v>221</v>
      </c>
      <c r="K3" s="109"/>
      <c r="L3" s="109"/>
      <c r="M3" s="109"/>
      <c r="N3" s="109"/>
      <c r="O3" s="109"/>
      <c r="P3" s="15"/>
      <c r="Q3" s="15"/>
    </row>
    <row r="4" spans="1:15" ht="12" customHeight="1" thickTop="1">
      <c r="A4" s="342"/>
      <c r="B4" s="85" t="s">
        <v>55</v>
      </c>
      <c r="C4" s="128" t="s">
        <v>56</v>
      </c>
      <c r="D4" s="129" t="s">
        <v>154</v>
      </c>
      <c r="E4" s="123">
        <v>12</v>
      </c>
      <c r="F4" s="73">
        <v>10</v>
      </c>
      <c r="G4" s="73">
        <v>3</v>
      </c>
      <c r="H4" s="73">
        <v>10</v>
      </c>
      <c r="I4" s="103">
        <v>15</v>
      </c>
      <c r="J4" s="142">
        <f aca="true" t="shared" si="0" ref="J4:J25">SUM(E4:I4)</f>
        <v>50</v>
      </c>
      <c r="K4" s="109"/>
      <c r="L4" s="109"/>
      <c r="M4" s="109"/>
      <c r="N4" s="109"/>
      <c r="O4" s="109"/>
    </row>
    <row r="5" spans="1:15" ht="12" customHeight="1">
      <c r="A5" s="284">
        <v>15</v>
      </c>
      <c r="B5" s="120" t="s">
        <v>57</v>
      </c>
      <c r="C5" s="130" t="s">
        <v>71</v>
      </c>
      <c r="D5" s="131" t="s">
        <v>154</v>
      </c>
      <c r="E5" s="124">
        <v>15</v>
      </c>
      <c r="F5" s="6">
        <v>15</v>
      </c>
      <c r="G5" s="6">
        <v>0</v>
      </c>
      <c r="H5" s="6">
        <v>0</v>
      </c>
      <c r="I5" s="138">
        <v>10</v>
      </c>
      <c r="J5" s="143">
        <f t="shared" si="0"/>
        <v>40</v>
      </c>
      <c r="K5" s="109"/>
      <c r="L5" s="109"/>
      <c r="M5" s="109"/>
      <c r="N5" s="109"/>
      <c r="O5" s="109"/>
    </row>
    <row r="6" spans="1:15" ht="12" customHeight="1">
      <c r="A6" s="284">
        <v>12</v>
      </c>
      <c r="B6" s="120" t="s">
        <v>60</v>
      </c>
      <c r="C6" s="132" t="s">
        <v>58</v>
      </c>
      <c r="D6" s="133" t="s">
        <v>18</v>
      </c>
      <c r="E6" s="125">
        <v>8</v>
      </c>
      <c r="F6" s="76">
        <v>12</v>
      </c>
      <c r="G6" s="76">
        <v>5</v>
      </c>
      <c r="H6" s="76">
        <v>8</v>
      </c>
      <c r="I6" s="139">
        <v>4</v>
      </c>
      <c r="J6" s="143">
        <f t="shared" si="0"/>
        <v>37</v>
      </c>
      <c r="K6" s="109"/>
      <c r="L6" s="109"/>
      <c r="M6" s="109"/>
      <c r="N6" s="109"/>
      <c r="O6" s="109"/>
    </row>
    <row r="7" spans="1:15" ht="12" customHeight="1">
      <c r="A7" s="284">
        <v>10</v>
      </c>
      <c r="B7" s="120" t="s">
        <v>64</v>
      </c>
      <c r="C7" s="130" t="s">
        <v>61</v>
      </c>
      <c r="D7" s="131" t="s">
        <v>62</v>
      </c>
      <c r="E7" s="124">
        <v>0</v>
      </c>
      <c r="F7" s="6">
        <v>0</v>
      </c>
      <c r="G7" s="6">
        <v>15</v>
      </c>
      <c r="H7" s="6">
        <v>15</v>
      </c>
      <c r="I7" s="138">
        <v>6</v>
      </c>
      <c r="J7" s="143">
        <f t="shared" si="0"/>
        <v>36</v>
      </c>
      <c r="K7" s="109"/>
      <c r="L7" s="109"/>
      <c r="M7" s="109"/>
      <c r="N7" s="109"/>
      <c r="O7" s="109"/>
    </row>
    <row r="8" spans="1:15" ht="12" customHeight="1">
      <c r="A8" s="284">
        <v>8</v>
      </c>
      <c r="B8" s="120" t="s">
        <v>67</v>
      </c>
      <c r="C8" s="132" t="s">
        <v>85</v>
      </c>
      <c r="D8" s="133" t="s">
        <v>18</v>
      </c>
      <c r="E8" s="125">
        <v>10</v>
      </c>
      <c r="F8" s="76">
        <v>8</v>
      </c>
      <c r="G8" s="76">
        <v>4</v>
      </c>
      <c r="H8" s="76">
        <v>6</v>
      </c>
      <c r="I8" s="139">
        <v>1</v>
      </c>
      <c r="J8" s="143">
        <f t="shared" si="0"/>
        <v>29</v>
      </c>
      <c r="K8" s="109"/>
      <c r="L8" s="109"/>
      <c r="M8" s="109"/>
      <c r="N8" s="109"/>
      <c r="O8" s="109"/>
    </row>
    <row r="9" spans="1:15" ht="12" customHeight="1">
      <c r="A9" s="284">
        <v>6</v>
      </c>
      <c r="B9" s="120" t="s">
        <v>70</v>
      </c>
      <c r="C9" s="130" t="s">
        <v>68</v>
      </c>
      <c r="D9" s="131" t="s">
        <v>62</v>
      </c>
      <c r="E9" s="124">
        <v>0</v>
      </c>
      <c r="F9" s="6">
        <v>0</v>
      </c>
      <c r="G9" s="6">
        <v>0</v>
      </c>
      <c r="H9" s="6">
        <v>12</v>
      </c>
      <c r="I9" s="138">
        <v>12</v>
      </c>
      <c r="J9" s="143">
        <f t="shared" si="0"/>
        <v>24</v>
      </c>
      <c r="K9" s="109"/>
      <c r="L9" s="109"/>
      <c r="M9" s="109"/>
      <c r="N9" s="109"/>
      <c r="O9" s="109"/>
    </row>
    <row r="10" spans="1:15" ht="12" customHeight="1">
      <c r="A10" s="284">
        <v>5</v>
      </c>
      <c r="B10" s="120" t="s">
        <v>72</v>
      </c>
      <c r="C10" s="132" t="s">
        <v>87</v>
      </c>
      <c r="D10" s="133" t="s">
        <v>18</v>
      </c>
      <c r="E10" s="125">
        <v>3</v>
      </c>
      <c r="F10" s="76">
        <v>0</v>
      </c>
      <c r="G10" s="76">
        <v>1</v>
      </c>
      <c r="H10" s="76">
        <v>5</v>
      </c>
      <c r="I10" s="139">
        <v>8</v>
      </c>
      <c r="J10" s="143">
        <f t="shared" si="0"/>
        <v>17</v>
      </c>
      <c r="K10" s="109"/>
      <c r="L10" s="109"/>
      <c r="M10" s="109"/>
      <c r="N10" s="109"/>
      <c r="O10" s="109"/>
    </row>
    <row r="11" spans="1:15" ht="12" customHeight="1">
      <c r="A11" s="284">
        <v>4</v>
      </c>
      <c r="B11" s="120" t="s">
        <v>74</v>
      </c>
      <c r="C11" s="130" t="s">
        <v>101</v>
      </c>
      <c r="D11" s="131" t="s">
        <v>22</v>
      </c>
      <c r="E11" s="124">
        <v>0</v>
      </c>
      <c r="F11" s="6">
        <v>0</v>
      </c>
      <c r="G11" s="6">
        <v>12</v>
      </c>
      <c r="H11" s="6">
        <v>2</v>
      </c>
      <c r="I11" s="138">
        <v>0</v>
      </c>
      <c r="J11" s="143">
        <f t="shared" si="0"/>
        <v>14</v>
      </c>
      <c r="K11" s="109"/>
      <c r="L11" s="109"/>
      <c r="M11" s="109"/>
      <c r="N11" s="109"/>
      <c r="O11" s="109"/>
    </row>
    <row r="12" spans="1:15" ht="12" customHeight="1">
      <c r="A12" s="284">
        <v>3</v>
      </c>
      <c r="B12" s="120" t="s">
        <v>77</v>
      </c>
      <c r="C12" s="132" t="s">
        <v>82</v>
      </c>
      <c r="D12" s="133" t="s">
        <v>18</v>
      </c>
      <c r="E12" s="125">
        <v>4</v>
      </c>
      <c r="F12" s="76">
        <v>5</v>
      </c>
      <c r="G12" s="76">
        <v>2</v>
      </c>
      <c r="H12" s="76">
        <v>0</v>
      </c>
      <c r="I12" s="139">
        <v>3</v>
      </c>
      <c r="J12" s="143">
        <f t="shared" si="0"/>
        <v>14</v>
      </c>
      <c r="K12" s="109"/>
      <c r="L12" s="109"/>
      <c r="M12" s="109"/>
      <c r="N12" s="109"/>
      <c r="O12" s="109"/>
    </row>
    <row r="13" spans="1:15" ht="12" customHeight="1">
      <c r="A13" s="284">
        <v>2</v>
      </c>
      <c r="B13" s="120" t="s">
        <v>79</v>
      </c>
      <c r="C13" s="130" t="s">
        <v>105</v>
      </c>
      <c r="D13" s="131" t="s">
        <v>18</v>
      </c>
      <c r="E13" s="124">
        <v>0</v>
      </c>
      <c r="F13" s="6">
        <v>4</v>
      </c>
      <c r="G13" s="6" t="s">
        <v>63</v>
      </c>
      <c r="H13" s="6">
        <v>4</v>
      </c>
      <c r="I13" s="138">
        <v>5</v>
      </c>
      <c r="J13" s="143">
        <f t="shared" si="0"/>
        <v>13</v>
      </c>
      <c r="K13" s="109"/>
      <c r="L13" s="109"/>
      <c r="M13" s="109"/>
      <c r="N13" s="109"/>
      <c r="O13" s="109"/>
    </row>
    <row r="14" spans="1:15" ht="12" customHeight="1">
      <c r="A14" s="284">
        <v>1</v>
      </c>
      <c r="B14" s="120" t="s">
        <v>81</v>
      </c>
      <c r="C14" s="132" t="s">
        <v>112</v>
      </c>
      <c r="D14" s="133" t="s">
        <v>154</v>
      </c>
      <c r="E14" s="125">
        <v>5</v>
      </c>
      <c r="F14" s="76">
        <v>6</v>
      </c>
      <c r="G14" s="76">
        <v>0</v>
      </c>
      <c r="H14" s="76">
        <v>0</v>
      </c>
      <c r="I14" s="139">
        <v>0</v>
      </c>
      <c r="J14" s="143">
        <f t="shared" si="0"/>
        <v>11</v>
      </c>
      <c r="K14" s="109"/>
      <c r="L14" s="109"/>
      <c r="M14" s="109"/>
      <c r="N14" s="109"/>
      <c r="O14" s="109"/>
    </row>
    <row r="15" spans="1:15" ht="12" customHeight="1">
      <c r="A15" s="236"/>
      <c r="B15" s="120" t="s">
        <v>84</v>
      </c>
      <c r="C15" s="130" t="s">
        <v>236</v>
      </c>
      <c r="D15" s="131" t="s">
        <v>62</v>
      </c>
      <c r="E15" s="124">
        <v>0</v>
      </c>
      <c r="F15" s="6">
        <v>0</v>
      </c>
      <c r="G15" s="6">
        <v>10</v>
      </c>
      <c r="H15" s="6">
        <v>0</v>
      </c>
      <c r="I15" s="138">
        <v>0</v>
      </c>
      <c r="J15" s="143">
        <f t="shared" si="0"/>
        <v>10</v>
      </c>
      <c r="K15" s="109"/>
      <c r="L15" s="109"/>
      <c r="M15" s="109"/>
      <c r="N15" s="109"/>
      <c r="O15" s="109"/>
    </row>
    <row r="16" spans="1:15" ht="12" customHeight="1">
      <c r="A16" s="236"/>
      <c r="B16" s="120" t="s">
        <v>86</v>
      </c>
      <c r="C16" s="132" t="s">
        <v>94</v>
      </c>
      <c r="D16" s="133" t="s">
        <v>62</v>
      </c>
      <c r="E16" s="125">
        <v>0</v>
      </c>
      <c r="F16" s="76">
        <v>0</v>
      </c>
      <c r="G16" s="76">
        <v>8</v>
      </c>
      <c r="H16" s="76">
        <v>0</v>
      </c>
      <c r="I16" s="139">
        <v>0</v>
      </c>
      <c r="J16" s="143">
        <f t="shared" si="0"/>
        <v>8</v>
      </c>
      <c r="K16" s="109"/>
      <c r="L16" s="109"/>
      <c r="M16" s="109"/>
      <c r="N16" s="109"/>
      <c r="O16" s="109"/>
    </row>
    <row r="17" spans="1:15" ht="12" customHeight="1">
      <c r="A17" s="236"/>
      <c r="B17" s="120" t="s">
        <v>90</v>
      </c>
      <c r="C17" s="130" t="s">
        <v>155</v>
      </c>
      <c r="D17" s="131" t="s">
        <v>154</v>
      </c>
      <c r="E17" s="124">
        <v>6</v>
      </c>
      <c r="F17" s="6">
        <v>0</v>
      </c>
      <c r="G17" s="6">
        <v>0</v>
      </c>
      <c r="H17" s="6">
        <v>0</v>
      </c>
      <c r="I17" s="138">
        <v>0</v>
      </c>
      <c r="J17" s="143">
        <f t="shared" si="0"/>
        <v>6</v>
      </c>
      <c r="K17" s="109"/>
      <c r="L17" s="109"/>
      <c r="M17" s="109"/>
      <c r="N17" s="109"/>
      <c r="O17" s="109"/>
    </row>
    <row r="18" spans="1:15" ht="12" customHeight="1">
      <c r="A18" s="236"/>
      <c r="B18" s="120" t="s">
        <v>93</v>
      </c>
      <c r="C18" s="132" t="s">
        <v>156</v>
      </c>
      <c r="D18" s="133" t="s">
        <v>22</v>
      </c>
      <c r="E18" s="125">
        <v>0</v>
      </c>
      <c r="F18" s="76">
        <v>0</v>
      </c>
      <c r="G18" s="76">
        <v>6</v>
      </c>
      <c r="H18" s="76">
        <v>0</v>
      </c>
      <c r="I18" s="139">
        <v>0</v>
      </c>
      <c r="J18" s="143">
        <f t="shared" si="0"/>
        <v>6</v>
      </c>
      <c r="K18" s="109"/>
      <c r="L18" s="109"/>
      <c r="M18" s="109"/>
      <c r="N18" s="109"/>
      <c r="O18" s="109"/>
    </row>
    <row r="19" spans="1:15" ht="12" customHeight="1">
      <c r="A19" s="236"/>
      <c r="B19" s="120" t="s">
        <v>96</v>
      </c>
      <c r="C19" s="130" t="s">
        <v>128</v>
      </c>
      <c r="D19" s="131" t="s">
        <v>157</v>
      </c>
      <c r="E19" s="124">
        <v>0</v>
      </c>
      <c r="F19" s="6">
        <v>0</v>
      </c>
      <c r="G19" s="6">
        <v>0</v>
      </c>
      <c r="H19" s="6">
        <v>3</v>
      </c>
      <c r="I19" s="138">
        <v>2</v>
      </c>
      <c r="J19" s="143">
        <f t="shared" si="0"/>
        <v>5</v>
      </c>
      <c r="K19" s="109"/>
      <c r="L19" s="109"/>
      <c r="M19" s="109"/>
      <c r="N19" s="109"/>
      <c r="O19" s="109"/>
    </row>
    <row r="20" spans="1:15" ht="12" customHeight="1">
      <c r="A20" s="236"/>
      <c r="B20" s="120" t="s">
        <v>100</v>
      </c>
      <c r="C20" s="132" t="s">
        <v>222</v>
      </c>
      <c r="D20" s="133" t="s">
        <v>18</v>
      </c>
      <c r="E20" s="125">
        <v>0</v>
      </c>
      <c r="F20" s="76">
        <v>3</v>
      </c>
      <c r="G20" s="76">
        <v>0</v>
      </c>
      <c r="H20" s="76">
        <v>0</v>
      </c>
      <c r="I20" s="139">
        <v>0</v>
      </c>
      <c r="J20" s="143">
        <f t="shared" si="0"/>
        <v>3</v>
      </c>
      <c r="K20" s="109"/>
      <c r="L20" s="109"/>
      <c r="M20" s="109"/>
      <c r="N20" s="109"/>
      <c r="O20" s="109"/>
    </row>
    <row r="21" spans="1:15" ht="12" customHeight="1">
      <c r="A21" s="236"/>
      <c r="B21" s="120" t="s">
        <v>102</v>
      </c>
      <c r="C21" s="130" t="s">
        <v>73</v>
      </c>
      <c r="D21" s="131" t="s">
        <v>154</v>
      </c>
      <c r="E21" s="124">
        <v>2</v>
      </c>
      <c r="F21" s="6">
        <v>0</v>
      </c>
      <c r="G21" s="6">
        <v>0</v>
      </c>
      <c r="H21" s="6">
        <v>0</v>
      </c>
      <c r="I21" s="138">
        <v>0</v>
      </c>
      <c r="J21" s="143">
        <f t="shared" si="0"/>
        <v>2</v>
      </c>
      <c r="K21" s="109"/>
      <c r="L21" s="109"/>
      <c r="M21" s="109"/>
      <c r="N21" s="109"/>
      <c r="O21" s="109"/>
    </row>
    <row r="22" spans="1:15" ht="12" customHeight="1">
      <c r="A22" s="236"/>
      <c r="B22" s="120" t="s">
        <v>104</v>
      </c>
      <c r="C22" s="132" t="s">
        <v>223</v>
      </c>
      <c r="D22" s="133" t="s">
        <v>18</v>
      </c>
      <c r="E22" s="125">
        <v>0</v>
      </c>
      <c r="F22" s="76">
        <v>2</v>
      </c>
      <c r="G22" s="76">
        <v>0</v>
      </c>
      <c r="H22" s="76">
        <v>0</v>
      </c>
      <c r="I22" s="139">
        <v>0</v>
      </c>
      <c r="J22" s="143">
        <f t="shared" si="0"/>
        <v>2</v>
      </c>
      <c r="K22" s="109"/>
      <c r="L22" s="109"/>
      <c r="M22" s="109"/>
      <c r="N22" s="109"/>
      <c r="O22" s="109"/>
    </row>
    <row r="23" spans="1:15" ht="12" customHeight="1">
      <c r="A23" s="236"/>
      <c r="B23" s="120" t="s">
        <v>106</v>
      </c>
      <c r="C23" s="130" t="s">
        <v>224</v>
      </c>
      <c r="D23" s="131" t="s">
        <v>158</v>
      </c>
      <c r="E23" s="124">
        <v>0</v>
      </c>
      <c r="F23" s="6">
        <v>0</v>
      </c>
      <c r="G23" s="6">
        <v>0</v>
      </c>
      <c r="H23" s="6">
        <v>1</v>
      </c>
      <c r="I23" s="138">
        <v>0</v>
      </c>
      <c r="J23" s="143">
        <f t="shared" si="0"/>
        <v>1</v>
      </c>
      <c r="K23" s="109"/>
      <c r="L23" s="109"/>
      <c r="M23" s="109"/>
      <c r="N23" s="109"/>
      <c r="O23" s="109"/>
    </row>
    <row r="24" spans="1:15" ht="12" customHeight="1">
      <c r="A24" s="236"/>
      <c r="B24" s="120" t="s">
        <v>109</v>
      </c>
      <c r="C24" s="132" t="s">
        <v>159</v>
      </c>
      <c r="D24" s="133" t="s">
        <v>18</v>
      </c>
      <c r="E24" s="125">
        <v>0</v>
      </c>
      <c r="F24" s="76">
        <v>0</v>
      </c>
      <c r="G24" s="76" t="s">
        <v>83</v>
      </c>
      <c r="H24" s="76">
        <v>0</v>
      </c>
      <c r="I24" s="139">
        <v>0</v>
      </c>
      <c r="J24" s="143">
        <f t="shared" si="0"/>
        <v>0</v>
      </c>
      <c r="K24" s="109"/>
      <c r="L24" s="109"/>
      <c r="M24" s="109"/>
      <c r="N24" s="109"/>
      <c r="O24" s="109"/>
    </row>
    <row r="25" spans="1:15" ht="12" customHeight="1">
      <c r="A25" s="236"/>
      <c r="B25" s="121" t="s">
        <v>111</v>
      </c>
      <c r="C25" s="134" t="s">
        <v>160</v>
      </c>
      <c r="D25" s="135" t="s">
        <v>18</v>
      </c>
      <c r="E25" s="126">
        <v>0</v>
      </c>
      <c r="F25" s="16">
        <v>0</v>
      </c>
      <c r="G25" s="16" t="s">
        <v>76</v>
      </c>
      <c r="H25" s="16">
        <v>0</v>
      </c>
      <c r="I25" s="140" t="s">
        <v>69</v>
      </c>
      <c r="J25" s="144">
        <f t="shared" si="0"/>
        <v>0</v>
      </c>
      <c r="K25" s="109"/>
      <c r="L25" s="109"/>
      <c r="M25" s="109"/>
      <c r="N25" s="109"/>
      <c r="O25" s="109"/>
    </row>
    <row r="26" spans="1:15" ht="12" customHeight="1">
      <c r="A26" s="236"/>
      <c r="B26" s="86" t="s">
        <v>113</v>
      </c>
      <c r="C26" s="132" t="s">
        <v>225</v>
      </c>
      <c r="D26" s="133" t="s">
        <v>157</v>
      </c>
      <c r="E26" s="125">
        <v>0</v>
      </c>
      <c r="F26" s="76">
        <v>0</v>
      </c>
      <c r="G26" s="76">
        <v>0</v>
      </c>
      <c r="H26" s="76">
        <v>0</v>
      </c>
      <c r="I26" s="139" t="s">
        <v>76</v>
      </c>
      <c r="J26" s="145">
        <v>0</v>
      </c>
      <c r="K26" s="109"/>
      <c r="L26" s="109"/>
      <c r="M26" s="109"/>
      <c r="N26" s="109"/>
      <c r="O26" s="109"/>
    </row>
    <row r="27" spans="1:15" ht="12" customHeight="1" thickBot="1">
      <c r="A27" s="236"/>
      <c r="B27" s="122" t="s">
        <v>115</v>
      </c>
      <c r="C27" s="136" t="s">
        <v>226</v>
      </c>
      <c r="D27" s="137" t="s">
        <v>62</v>
      </c>
      <c r="E27" s="127">
        <v>0</v>
      </c>
      <c r="F27" s="7">
        <v>0</v>
      </c>
      <c r="G27" s="7" t="s">
        <v>69</v>
      </c>
      <c r="H27" s="7">
        <v>0</v>
      </c>
      <c r="I27" s="141">
        <v>0</v>
      </c>
      <c r="J27" s="146">
        <f>SUM(E27:I27)</f>
        <v>0</v>
      </c>
      <c r="K27" s="109"/>
      <c r="L27" s="109"/>
      <c r="M27" s="109"/>
      <c r="N27" s="109"/>
      <c r="O27" s="109"/>
    </row>
    <row r="28" spans="1:15" ht="12" customHeight="1" thickBot="1" thickTop="1">
      <c r="A28" s="236"/>
      <c r="B28" s="343" t="s">
        <v>227</v>
      </c>
      <c r="C28" s="344"/>
      <c r="D28" s="113"/>
      <c r="E28" s="113"/>
      <c r="F28" s="113"/>
      <c r="G28" s="113"/>
      <c r="H28" s="113"/>
      <c r="I28" s="113"/>
      <c r="J28" s="119"/>
      <c r="K28" s="109"/>
      <c r="L28" s="109"/>
      <c r="M28" s="109"/>
      <c r="N28" s="109"/>
      <c r="O28" s="109"/>
    </row>
    <row r="29" spans="1:15" ht="31.5" customHeight="1" thickBot="1" thickTop="1">
      <c r="A29" s="341" t="s">
        <v>240</v>
      </c>
      <c r="B29" s="60" t="s">
        <v>1</v>
      </c>
      <c r="C29" s="61" t="s">
        <v>2</v>
      </c>
      <c r="D29" s="61" t="s">
        <v>3</v>
      </c>
      <c r="E29" s="62" t="s">
        <v>216</v>
      </c>
      <c r="F29" s="62" t="s">
        <v>217</v>
      </c>
      <c r="G29" s="62" t="s">
        <v>218</v>
      </c>
      <c r="H29" s="62" t="s">
        <v>219</v>
      </c>
      <c r="I29" s="62" t="s">
        <v>220</v>
      </c>
      <c r="J29" s="63" t="s">
        <v>221</v>
      </c>
      <c r="K29" s="109"/>
      <c r="L29" s="109"/>
      <c r="M29" s="109"/>
      <c r="N29" s="109"/>
      <c r="O29" s="109"/>
    </row>
    <row r="30" spans="1:15" ht="12" customHeight="1" thickTop="1">
      <c r="A30" s="342"/>
      <c r="B30" s="85" t="s">
        <v>55</v>
      </c>
      <c r="C30" s="128" t="s">
        <v>56</v>
      </c>
      <c r="D30" s="129" t="s">
        <v>154</v>
      </c>
      <c r="E30" s="123">
        <v>10</v>
      </c>
      <c r="F30" s="73">
        <v>12</v>
      </c>
      <c r="G30" s="73">
        <v>12</v>
      </c>
      <c r="H30" s="73">
        <v>12</v>
      </c>
      <c r="I30" s="103">
        <v>1</v>
      </c>
      <c r="J30" s="142">
        <f aca="true" t="shared" si="1" ref="J30:J51">SUM(E30:I30)</f>
        <v>47</v>
      </c>
      <c r="K30" s="109"/>
      <c r="L30" s="109"/>
      <c r="M30" s="109"/>
      <c r="N30" s="109"/>
      <c r="O30" s="109"/>
    </row>
    <row r="31" spans="1:15" ht="12" customHeight="1">
      <c r="A31" s="284">
        <v>15</v>
      </c>
      <c r="B31" s="120" t="s">
        <v>57</v>
      </c>
      <c r="C31" s="130" t="s">
        <v>61</v>
      </c>
      <c r="D31" s="131" t="s">
        <v>62</v>
      </c>
      <c r="E31" s="124">
        <v>0</v>
      </c>
      <c r="F31" s="6">
        <v>0</v>
      </c>
      <c r="G31" s="6">
        <v>15</v>
      </c>
      <c r="H31" s="6">
        <v>15</v>
      </c>
      <c r="I31" s="138">
        <v>12</v>
      </c>
      <c r="J31" s="143">
        <f t="shared" si="1"/>
        <v>42</v>
      </c>
      <c r="K31" s="109"/>
      <c r="L31" s="109"/>
      <c r="M31" s="109"/>
      <c r="N31" s="109"/>
      <c r="O31" s="109"/>
    </row>
    <row r="32" spans="1:15" ht="12" customHeight="1">
      <c r="A32" s="284">
        <v>12</v>
      </c>
      <c r="B32" s="120" t="s">
        <v>60</v>
      </c>
      <c r="C32" s="132" t="s">
        <v>75</v>
      </c>
      <c r="D32" s="133" t="s">
        <v>157</v>
      </c>
      <c r="E32" s="125">
        <v>15</v>
      </c>
      <c r="F32" s="76">
        <v>8</v>
      </c>
      <c r="G32" s="76">
        <v>5</v>
      </c>
      <c r="H32" s="76">
        <v>10</v>
      </c>
      <c r="I32" s="139" t="s">
        <v>69</v>
      </c>
      <c r="J32" s="143">
        <f t="shared" si="1"/>
        <v>38</v>
      </c>
      <c r="K32" s="109"/>
      <c r="L32" s="109"/>
      <c r="M32" s="109"/>
      <c r="N32" s="109"/>
      <c r="O32" s="109"/>
    </row>
    <row r="33" spans="1:15" ht="12" customHeight="1">
      <c r="A33" s="284">
        <v>10</v>
      </c>
      <c r="B33" s="120" t="s">
        <v>64</v>
      </c>
      <c r="C33" s="130" t="s">
        <v>71</v>
      </c>
      <c r="D33" s="131" t="s">
        <v>154</v>
      </c>
      <c r="E33" s="124">
        <v>3</v>
      </c>
      <c r="F33" s="6">
        <v>15</v>
      </c>
      <c r="G33" s="6">
        <v>0</v>
      </c>
      <c r="H33" s="6">
        <v>0</v>
      </c>
      <c r="I33" s="138">
        <v>15</v>
      </c>
      <c r="J33" s="143">
        <f t="shared" si="1"/>
        <v>33</v>
      </c>
      <c r="K33" s="109"/>
      <c r="L33" s="109"/>
      <c r="M33" s="109"/>
      <c r="N33" s="109"/>
      <c r="O33" s="109"/>
    </row>
    <row r="34" spans="1:15" ht="12" customHeight="1">
      <c r="A34" s="284">
        <v>8</v>
      </c>
      <c r="B34" s="120" t="s">
        <v>67</v>
      </c>
      <c r="C34" s="132" t="s">
        <v>58</v>
      </c>
      <c r="D34" s="133" t="s">
        <v>18</v>
      </c>
      <c r="E34" s="125">
        <v>6</v>
      </c>
      <c r="F34" s="76">
        <v>6</v>
      </c>
      <c r="G34" s="76">
        <v>3</v>
      </c>
      <c r="H34" s="76">
        <v>4</v>
      </c>
      <c r="I34" s="139">
        <v>8</v>
      </c>
      <c r="J34" s="143">
        <f t="shared" si="1"/>
        <v>27</v>
      </c>
      <c r="K34" s="109"/>
      <c r="L34" s="109"/>
      <c r="M34" s="109"/>
      <c r="N34" s="109"/>
      <c r="O34" s="109"/>
    </row>
    <row r="35" spans="1:15" ht="12" customHeight="1">
      <c r="A35" s="284">
        <v>6</v>
      </c>
      <c r="B35" s="120" t="s">
        <v>70</v>
      </c>
      <c r="C35" s="130" t="s">
        <v>101</v>
      </c>
      <c r="D35" s="131" t="s">
        <v>22</v>
      </c>
      <c r="E35" s="124">
        <v>0</v>
      </c>
      <c r="F35" s="6">
        <v>10</v>
      </c>
      <c r="G35" s="6">
        <v>10</v>
      </c>
      <c r="H35" s="6">
        <v>2</v>
      </c>
      <c r="I35" s="138">
        <v>0</v>
      </c>
      <c r="J35" s="143">
        <f t="shared" si="1"/>
        <v>22</v>
      </c>
      <c r="K35" s="109"/>
      <c r="L35" s="109"/>
      <c r="M35" s="109"/>
      <c r="N35" s="109"/>
      <c r="O35" s="109"/>
    </row>
    <row r="36" spans="1:15" ht="12" customHeight="1">
      <c r="A36" s="284">
        <v>5</v>
      </c>
      <c r="B36" s="120" t="s">
        <v>72</v>
      </c>
      <c r="C36" s="132" t="s">
        <v>68</v>
      </c>
      <c r="D36" s="133" t="s">
        <v>62</v>
      </c>
      <c r="E36" s="125">
        <v>0</v>
      </c>
      <c r="F36" s="76">
        <v>0</v>
      </c>
      <c r="G36" s="76">
        <v>0</v>
      </c>
      <c r="H36" s="76">
        <v>8</v>
      </c>
      <c r="I36" s="139">
        <v>10</v>
      </c>
      <c r="J36" s="143">
        <f t="shared" si="1"/>
        <v>18</v>
      </c>
      <c r="K36" s="109"/>
      <c r="L36" s="109"/>
      <c r="M36" s="109"/>
      <c r="N36" s="109"/>
      <c r="O36" s="109"/>
    </row>
    <row r="37" spans="1:15" ht="12" customHeight="1">
      <c r="A37" s="284">
        <v>4</v>
      </c>
      <c r="B37" s="120" t="s">
        <v>74</v>
      </c>
      <c r="C37" s="130" t="s">
        <v>82</v>
      </c>
      <c r="D37" s="131" t="s">
        <v>18</v>
      </c>
      <c r="E37" s="124">
        <v>4</v>
      </c>
      <c r="F37" s="6">
        <v>5</v>
      </c>
      <c r="G37" s="6" t="s">
        <v>88</v>
      </c>
      <c r="H37" s="6">
        <v>0</v>
      </c>
      <c r="I37" s="138">
        <v>6</v>
      </c>
      <c r="J37" s="143">
        <f t="shared" si="1"/>
        <v>15</v>
      </c>
      <c r="K37" s="109"/>
      <c r="L37" s="109"/>
      <c r="M37" s="109"/>
      <c r="N37" s="109"/>
      <c r="O37" s="109"/>
    </row>
    <row r="38" spans="1:15" ht="12" customHeight="1">
      <c r="A38" s="284">
        <v>3</v>
      </c>
      <c r="B38" s="120" t="s">
        <v>77</v>
      </c>
      <c r="C38" s="132" t="s">
        <v>85</v>
      </c>
      <c r="D38" s="133" t="s">
        <v>18</v>
      </c>
      <c r="E38" s="125">
        <v>8</v>
      </c>
      <c r="F38" s="76">
        <v>3</v>
      </c>
      <c r="G38" s="76" t="s">
        <v>59</v>
      </c>
      <c r="H38" s="76">
        <v>0</v>
      </c>
      <c r="I38" s="139">
        <v>2</v>
      </c>
      <c r="J38" s="143">
        <f t="shared" si="1"/>
        <v>13</v>
      </c>
      <c r="K38" s="109"/>
      <c r="L38" s="109"/>
      <c r="M38" s="109"/>
      <c r="N38" s="109"/>
      <c r="O38" s="109"/>
    </row>
    <row r="39" spans="1:15" ht="12" customHeight="1">
      <c r="A39" s="284">
        <v>2</v>
      </c>
      <c r="B39" s="120" t="s">
        <v>79</v>
      </c>
      <c r="C39" s="130" t="s">
        <v>73</v>
      </c>
      <c r="D39" s="131" t="s">
        <v>154</v>
      </c>
      <c r="E39" s="124">
        <v>12</v>
      </c>
      <c r="F39" s="6">
        <v>0</v>
      </c>
      <c r="G39" s="6">
        <v>0</v>
      </c>
      <c r="H39" s="6">
        <v>0</v>
      </c>
      <c r="I39" s="138">
        <v>0</v>
      </c>
      <c r="J39" s="143">
        <f t="shared" si="1"/>
        <v>12</v>
      </c>
      <c r="K39" s="109"/>
      <c r="L39" s="109"/>
      <c r="M39" s="109"/>
      <c r="N39" s="109"/>
      <c r="O39" s="109"/>
    </row>
    <row r="40" spans="1:15" ht="12" customHeight="1">
      <c r="A40" s="284">
        <v>1</v>
      </c>
      <c r="B40" s="120" t="s">
        <v>81</v>
      </c>
      <c r="C40" s="132" t="s">
        <v>87</v>
      </c>
      <c r="D40" s="133" t="s">
        <v>18</v>
      </c>
      <c r="E40" s="125">
        <v>0</v>
      </c>
      <c r="F40" s="76">
        <v>0</v>
      </c>
      <c r="G40" s="76">
        <v>2</v>
      </c>
      <c r="H40" s="76">
        <v>5</v>
      </c>
      <c r="I40" s="139">
        <v>5</v>
      </c>
      <c r="J40" s="143">
        <f t="shared" si="1"/>
        <v>12</v>
      </c>
      <c r="K40" s="109"/>
      <c r="L40" s="109"/>
      <c r="M40" s="109"/>
      <c r="N40" s="109"/>
      <c r="O40" s="109"/>
    </row>
    <row r="41" spans="1:15" ht="12" customHeight="1">
      <c r="A41" s="236"/>
      <c r="B41" s="120" t="s">
        <v>84</v>
      </c>
      <c r="C41" s="130" t="s">
        <v>65</v>
      </c>
      <c r="D41" s="131" t="s">
        <v>157</v>
      </c>
      <c r="E41" s="124">
        <v>0</v>
      </c>
      <c r="F41" s="6">
        <v>0</v>
      </c>
      <c r="G41" s="6" t="s">
        <v>76</v>
      </c>
      <c r="H41" s="6">
        <v>6</v>
      </c>
      <c r="I41" s="138">
        <v>3</v>
      </c>
      <c r="J41" s="143">
        <f t="shared" si="1"/>
        <v>9</v>
      </c>
      <c r="K41" s="109"/>
      <c r="L41" s="109"/>
      <c r="M41" s="109"/>
      <c r="N41" s="109"/>
      <c r="O41" s="109"/>
    </row>
    <row r="42" spans="1:15" ht="12" customHeight="1">
      <c r="A42" s="236"/>
      <c r="B42" s="120" t="s">
        <v>86</v>
      </c>
      <c r="C42" s="132" t="s">
        <v>236</v>
      </c>
      <c r="D42" s="133" t="s">
        <v>62</v>
      </c>
      <c r="E42" s="125">
        <v>0</v>
      </c>
      <c r="F42" s="76">
        <v>0</v>
      </c>
      <c r="G42" s="76">
        <v>8</v>
      </c>
      <c r="H42" s="76">
        <v>0</v>
      </c>
      <c r="I42" s="139">
        <v>0</v>
      </c>
      <c r="J42" s="143">
        <f t="shared" si="1"/>
        <v>8</v>
      </c>
      <c r="K42" s="109"/>
      <c r="L42" s="109"/>
      <c r="M42" s="109"/>
      <c r="N42" s="109"/>
      <c r="O42" s="109"/>
    </row>
    <row r="43" spans="1:15" ht="12" customHeight="1">
      <c r="A43" s="236"/>
      <c r="B43" s="120" t="s">
        <v>90</v>
      </c>
      <c r="C43" s="130" t="s">
        <v>105</v>
      </c>
      <c r="D43" s="131" t="s">
        <v>18</v>
      </c>
      <c r="E43" s="124">
        <v>0</v>
      </c>
      <c r="F43" s="6">
        <v>0</v>
      </c>
      <c r="G43" s="6" t="s">
        <v>83</v>
      </c>
      <c r="H43" s="6">
        <v>3</v>
      </c>
      <c r="I43" s="138">
        <v>4</v>
      </c>
      <c r="J43" s="143">
        <f t="shared" si="1"/>
        <v>7</v>
      </c>
      <c r="K43" s="109"/>
      <c r="L43" s="109"/>
      <c r="M43" s="109"/>
      <c r="N43" s="109"/>
      <c r="O43" s="109"/>
    </row>
    <row r="44" spans="1:15" ht="12" customHeight="1">
      <c r="A44" s="236"/>
      <c r="B44" s="120" t="s">
        <v>93</v>
      </c>
      <c r="C44" s="132" t="s">
        <v>226</v>
      </c>
      <c r="D44" s="133" t="s">
        <v>62</v>
      </c>
      <c r="E44" s="125">
        <v>0</v>
      </c>
      <c r="F44" s="76">
        <v>0</v>
      </c>
      <c r="G44" s="76">
        <v>6</v>
      </c>
      <c r="H44" s="76">
        <v>0</v>
      </c>
      <c r="I44" s="139">
        <v>0</v>
      </c>
      <c r="J44" s="143">
        <f t="shared" si="1"/>
        <v>6</v>
      </c>
      <c r="K44" s="109"/>
      <c r="L44" s="109"/>
      <c r="M44" s="109"/>
      <c r="N44" s="109"/>
      <c r="O44" s="109"/>
    </row>
    <row r="45" spans="1:15" ht="12" customHeight="1">
      <c r="A45" s="236"/>
      <c r="B45" s="120" t="s">
        <v>96</v>
      </c>
      <c r="C45" s="130" t="s">
        <v>112</v>
      </c>
      <c r="D45" s="131" t="s">
        <v>154</v>
      </c>
      <c r="E45" s="124">
        <v>5</v>
      </c>
      <c r="F45" s="6">
        <v>0</v>
      </c>
      <c r="G45" s="6">
        <v>0</v>
      </c>
      <c r="H45" s="6">
        <v>0</v>
      </c>
      <c r="I45" s="138">
        <v>0</v>
      </c>
      <c r="J45" s="143">
        <f t="shared" si="1"/>
        <v>5</v>
      </c>
      <c r="K45" s="109"/>
      <c r="L45" s="109"/>
      <c r="M45" s="109"/>
      <c r="N45" s="109"/>
      <c r="O45" s="109"/>
    </row>
    <row r="46" spans="1:15" ht="12" customHeight="1">
      <c r="A46" s="236"/>
      <c r="B46" s="120" t="s">
        <v>100</v>
      </c>
      <c r="C46" s="132" t="s">
        <v>94</v>
      </c>
      <c r="D46" s="133" t="s">
        <v>62</v>
      </c>
      <c r="E46" s="125">
        <v>0</v>
      </c>
      <c r="F46" s="76">
        <v>0</v>
      </c>
      <c r="G46" s="76">
        <v>4</v>
      </c>
      <c r="H46" s="76">
        <v>0</v>
      </c>
      <c r="I46" s="139">
        <v>0</v>
      </c>
      <c r="J46" s="143">
        <f t="shared" si="1"/>
        <v>4</v>
      </c>
      <c r="K46" s="109"/>
      <c r="L46" s="109"/>
      <c r="M46" s="109"/>
      <c r="N46" s="109"/>
      <c r="O46" s="109"/>
    </row>
    <row r="47" spans="1:15" ht="12" customHeight="1">
      <c r="A47" s="236"/>
      <c r="B47" s="120" t="s">
        <v>102</v>
      </c>
      <c r="C47" s="130" t="s">
        <v>222</v>
      </c>
      <c r="D47" s="131" t="s">
        <v>18</v>
      </c>
      <c r="E47" s="124">
        <v>0</v>
      </c>
      <c r="F47" s="6">
        <v>4</v>
      </c>
      <c r="G47" s="6">
        <v>0</v>
      </c>
      <c r="H47" s="6">
        <v>0</v>
      </c>
      <c r="I47" s="138">
        <v>0</v>
      </c>
      <c r="J47" s="143">
        <f t="shared" si="1"/>
        <v>4</v>
      </c>
      <c r="K47" s="109"/>
      <c r="L47" s="109"/>
      <c r="M47" s="109"/>
      <c r="N47" s="109"/>
      <c r="O47" s="109"/>
    </row>
    <row r="48" spans="1:15" ht="12" customHeight="1">
      <c r="A48" s="236"/>
      <c r="B48" s="120" t="s">
        <v>104</v>
      </c>
      <c r="C48" s="132" t="s">
        <v>155</v>
      </c>
      <c r="D48" s="133" t="s">
        <v>154</v>
      </c>
      <c r="E48" s="125">
        <v>2</v>
      </c>
      <c r="F48" s="76">
        <v>0</v>
      </c>
      <c r="G48" s="76">
        <v>0</v>
      </c>
      <c r="H48" s="76">
        <v>0</v>
      </c>
      <c r="I48" s="139">
        <v>0</v>
      </c>
      <c r="J48" s="143">
        <f t="shared" si="1"/>
        <v>2</v>
      </c>
      <c r="K48" s="109"/>
      <c r="L48" s="109"/>
      <c r="M48" s="109"/>
      <c r="N48" s="109"/>
      <c r="O48" s="109"/>
    </row>
    <row r="49" spans="1:15" ht="12" customHeight="1">
      <c r="A49" s="236"/>
      <c r="B49" s="120" t="s">
        <v>106</v>
      </c>
      <c r="C49" s="130" t="s">
        <v>156</v>
      </c>
      <c r="D49" s="131" t="s">
        <v>22</v>
      </c>
      <c r="E49" s="124">
        <v>0</v>
      </c>
      <c r="F49" s="6">
        <v>0</v>
      </c>
      <c r="G49" s="6">
        <v>1</v>
      </c>
      <c r="H49" s="6">
        <v>0</v>
      </c>
      <c r="I49" s="138">
        <v>0</v>
      </c>
      <c r="J49" s="143">
        <f t="shared" si="1"/>
        <v>1</v>
      </c>
      <c r="K49" s="109"/>
      <c r="L49" s="109"/>
      <c r="M49" s="109"/>
      <c r="N49" s="109"/>
      <c r="O49" s="109"/>
    </row>
    <row r="50" spans="1:15" ht="12" customHeight="1">
      <c r="A50" s="236"/>
      <c r="B50" s="120">
        <v>21</v>
      </c>
      <c r="C50" s="132" t="s">
        <v>159</v>
      </c>
      <c r="D50" s="133" t="s">
        <v>18</v>
      </c>
      <c r="E50" s="125">
        <v>0</v>
      </c>
      <c r="F50" s="76">
        <v>0</v>
      </c>
      <c r="G50" s="76" t="s">
        <v>63</v>
      </c>
      <c r="H50" s="76">
        <v>0</v>
      </c>
      <c r="I50" s="139">
        <v>0</v>
      </c>
      <c r="J50" s="143">
        <f t="shared" si="1"/>
        <v>0</v>
      </c>
      <c r="K50" s="109"/>
      <c r="L50" s="109"/>
      <c r="M50" s="109"/>
      <c r="N50" s="109"/>
      <c r="O50" s="109"/>
    </row>
    <row r="51" spans="1:15" ht="12" customHeight="1" thickBot="1">
      <c r="A51" s="236"/>
      <c r="B51" s="121" t="s">
        <v>111</v>
      </c>
      <c r="C51" s="136" t="s">
        <v>160</v>
      </c>
      <c r="D51" s="137" t="s">
        <v>18</v>
      </c>
      <c r="E51" s="126">
        <v>0</v>
      </c>
      <c r="F51" s="16">
        <v>0</v>
      </c>
      <c r="G51" s="16" t="s">
        <v>69</v>
      </c>
      <c r="H51" s="16">
        <v>0</v>
      </c>
      <c r="I51" s="140">
        <v>0</v>
      </c>
      <c r="J51" s="146">
        <f t="shared" si="1"/>
        <v>0</v>
      </c>
      <c r="K51" s="109"/>
      <c r="L51" s="109"/>
      <c r="M51" s="109"/>
      <c r="N51" s="109"/>
      <c r="O51" s="109"/>
    </row>
    <row r="52" spans="1:15" ht="12" customHeight="1" thickBot="1" thickTop="1">
      <c r="A52" s="236"/>
      <c r="B52" s="343" t="s">
        <v>228</v>
      </c>
      <c r="C52" s="344"/>
      <c r="D52" s="235"/>
      <c r="E52" s="113"/>
      <c r="F52" s="113"/>
      <c r="G52" s="113"/>
      <c r="H52" s="113"/>
      <c r="I52" s="113"/>
      <c r="J52" s="119"/>
      <c r="K52" s="109"/>
      <c r="L52" s="109"/>
      <c r="M52" s="109"/>
      <c r="N52" s="109"/>
      <c r="O52" s="109"/>
    </row>
    <row r="53" spans="1:15" ht="31.5" customHeight="1" thickBot="1" thickTop="1">
      <c r="A53" s="341" t="s">
        <v>240</v>
      </c>
      <c r="B53" s="60" t="s">
        <v>1</v>
      </c>
      <c r="C53" s="61" t="s">
        <v>2</v>
      </c>
      <c r="D53" s="61" t="s">
        <v>3</v>
      </c>
      <c r="E53" s="62" t="s">
        <v>216</v>
      </c>
      <c r="F53" s="62" t="s">
        <v>217</v>
      </c>
      <c r="G53" s="62" t="s">
        <v>218</v>
      </c>
      <c r="H53" s="62" t="s">
        <v>219</v>
      </c>
      <c r="I53" s="62" t="s">
        <v>220</v>
      </c>
      <c r="J53" s="63" t="s">
        <v>221</v>
      </c>
      <c r="K53" s="109"/>
      <c r="L53" s="109"/>
      <c r="M53" s="109"/>
      <c r="N53" s="109"/>
      <c r="O53" s="109"/>
    </row>
    <row r="54" spans="1:15" ht="12" customHeight="1" thickTop="1">
      <c r="A54" s="342"/>
      <c r="B54" s="85" t="s">
        <v>55</v>
      </c>
      <c r="C54" s="128" t="s">
        <v>75</v>
      </c>
      <c r="D54" s="129" t="s">
        <v>157</v>
      </c>
      <c r="E54" s="123">
        <v>3</v>
      </c>
      <c r="F54" s="73">
        <v>15</v>
      </c>
      <c r="G54" s="73">
        <v>15</v>
      </c>
      <c r="H54" s="73">
        <v>8</v>
      </c>
      <c r="I54" s="103">
        <v>10</v>
      </c>
      <c r="J54" s="142">
        <f aca="true" t="shared" si="2" ref="J54:J68">SUM(E54:I54)</f>
        <v>51</v>
      </c>
      <c r="K54" s="109"/>
      <c r="L54" s="109"/>
      <c r="M54" s="109"/>
      <c r="N54" s="109"/>
      <c r="O54" s="109"/>
    </row>
    <row r="55" spans="1:15" ht="12" customHeight="1">
      <c r="A55" s="284">
        <v>15</v>
      </c>
      <c r="B55" s="120" t="s">
        <v>57</v>
      </c>
      <c r="C55" s="130" t="s">
        <v>65</v>
      </c>
      <c r="D55" s="131" t="s">
        <v>157</v>
      </c>
      <c r="E55" s="124">
        <v>4</v>
      </c>
      <c r="F55" s="6">
        <v>12</v>
      </c>
      <c r="G55" s="6">
        <v>10</v>
      </c>
      <c r="H55" s="6">
        <v>12</v>
      </c>
      <c r="I55" s="138">
        <v>12</v>
      </c>
      <c r="J55" s="143">
        <f t="shared" si="2"/>
        <v>50</v>
      </c>
      <c r="K55" s="109"/>
      <c r="L55" s="109"/>
      <c r="M55" s="109"/>
      <c r="N55" s="109"/>
      <c r="O55" s="109"/>
    </row>
    <row r="56" spans="1:15" ht="12" customHeight="1">
      <c r="A56" s="284">
        <v>12</v>
      </c>
      <c r="B56" s="120" t="s">
        <v>60</v>
      </c>
      <c r="C56" s="132" t="s">
        <v>71</v>
      </c>
      <c r="D56" s="133" t="s">
        <v>154</v>
      </c>
      <c r="E56" s="125">
        <v>15</v>
      </c>
      <c r="F56" s="76">
        <v>10</v>
      </c>
      <c r="G56" s="76">
        <v>0</v>
      </c>
      <c r="H56" s="76">
        <v>0</v>
      </c>
      <c r="I56" s="139">
        <v>15</v>
      </c>
      <c r="J56" s="143">
        <f t="shared" si="2"/>
        <v>40</v>
      </c>
      <c r="K56" s="109"/>
      <c r="L56" s="109"/>
      <c r="M56" s="109"/>
      <c r="N56" s="109"/>
      <c r="O56" s="109"/>
    </row>
    <row r="57" spans="1:15" ht="12" customHeight="1">
      <c r="A57" s="284">
        <v>10</v>
      </c>
      <c r="B57" s="120" t="s">
        <v>64</v>
      </c>
      <c r="C57" s="130" t="s">
        <v>56</v>
      </c>
      <c r="D57" s="131" t="s">
        <v>154</v>
      </c>
      <c r="E57" s="124">
        <v>10</v>
      </c>
      <c r="F57" s="6">
        <v>8</v>
      </c>
      <c r="G57" s="6">
        <v>8</v>
      </c>
      <c r="H57" s="6">
        <v>10</v>
      </c>
      <c r="I57" s="138">
        <v>2</v>
      </c>
      <c r="J57" s="143">
        <f t="shared" si="2"/>
        <v>38</v>
      </c>
      <c r="K57" s="109"/>
      <c r="L57" s="109"/>
      <c r="M57" s="109"/>
      <c r="N57" s="109"/>
      <c r="O57" s="109"/>
    </row>
    <row r="58" spans="1:15" ht="12" customHeight="1">
      <c r="A58" s="284">
        <v>8</v>
      </c>
      <c r="B58" s="120" t="s">
        <v>67</v>
      </c>
      <c r="C58" s="132" t="s">
        <v>82</v>
      </c>
      <c r="D58" s="133" t="s">
        <v>18</v>
      </c>
      <c r="E58" s="125">
        <v>5</v>
      </c>
      <c r="F58" s="76">
        <v>6</v>
      </c>
      <c r="G58" s="76">
        <v>6</v>
      </c>
      <c r="H58" s="76">
        <v>5</v>
      </c>
      <c r="I58" s="139">
        <v>6</v>
      </c>
      <c r="J58" s="143">
        <f t="shared" si="2"/>
        <v>28</v>
      </c>
      <c r="K58" s="109"/>
      <c r="L58" s="109"/>
      <c r="M58" s="109"/>
      <c r="N58" s="109"/>
      <c r="O58" s="109"/>
    </row>
    <row r="59" spans="1:15" ht="12" customHeight="1">
      <c r="A59" s="284">
        <v>6</v>
      </c>
      <c r="B59" s="120" t="s">
        <v>70</v>
      </c>
      <c r="C59" s="130" t="s">
        <v>155</v>
      </c>
      <c r="D59" s="131" t="s">
        <v>154</v>
      </c>
      <c r="E59" s="124">
        <v>12</v>
      </c>
      <c r="F59" s="6">
        <v>0</v>
      </c>
      <c r="G59" s="6">
        <v>0</v>
      </c>
      <c r="H59" s="6">
        <v>4</v>
      </c>
      <c r="I59" s="138">
        <v>0</v>
      </c>
      <c r="J59" s="143">
        <f t="shared" si="2"/>
        <v>16</v>
      </c>
      <c r="K59" s="109"/>
      <c r="L59" s="109"/>
      <c r="M59" s="109"/>
      <c r="N59" s="109"/>
      <c r="O59" s="109"/>
    </row>
    <row r="60" spans="1:15" ht="12" customHeight="1">
      <c r="A60" s="284">
        <v>5</v>
      </c>
      <c r="B60" s="120" t="s">
        <v>72</v>
      </c>
      <c r="C60" s="132" t="s">
        <v>68</v>
      </c>
      <c r="D60" s="133" t="s">
        <v>62</v>
      </c>
      <c r="E60" s="125">
        <v>0</v>
      </c>
      <c r="F60" s="76">
        <v>0</v>
      </c>
      <c r="G60" s="76">
        <v>0</v>
      </c>
      <c r="H60" s="76">
        <v>15</v>
      </c>
      <c r="I60" s="139">
        <v>0</v>
      </c>
      <c r="J60" s="143">
        <f t="shared" si="2"/>
        <v>15</v>
      </c>
      <c r="K60" s="109"/>
      <c r="L60" s="109"/>
      <c r="M60" s="109"/>
      <c r="N60" s="109"/>
      <c r="O60" s="109"/>
    </row>
    <row r="61" spans="1:15" ht="12" customHeight="1">
      <c r="A61" s="284">
        <v>4</v>
      </c>
      <c r="B61" s="120" t="s">
        <v>74</v>
      </c>
      <c r="C61" s="130" t="s">
        <v>236</v>
      </c>
      <c r="D61" s="131" t="s">
        <v>62</v>
      </c>
      <c r="E61" s="124">
        <v>0</v>
      </c>
      <c r="F61" s="6">
        <v>0</v>
      </c>
      <c r="G61" s="6">
        <v>12</v>
      </c>
      <c r="H61" s="6">
        <v>0</v>
      </c>
      <c r="I61" s="138">
        <v>0</v>
      </c>
      <c r="J61" s="143">
        <f t="shared" si="2"/>
        <v>12</v>
      </c>
      <c r="K61" s="109"/>
      <c r="L61" s="109"/>
      <c r="M61" s="109"/>
      <c r="N61" s="109"/>
      <c r="O61" s="109"/>
    </row>
    <row r="62" spans="1:15" ht="12" customHeight="1">
      <c r="A62" s="284">
        <v>3</v>
      </c>
      <c r="B62" s="120" t="s">
        <v>77</v>
      </c>
      <c r="C62" s="132" t="s">
        <v>58</v>
      </c>
      <c r="D62" s="133" t="s">
        <v>18</v>
      </c>
      <c r="E62" s="125">
        <v>0</v>
      </c>
      <c r="F62" s="76">
        <v>0</v>
      </c>
      <c r="G62" s="76">
        <v>0</v>
      </c>
      <c r="H62" s="76">
        <v>2</v>
      </c>
      <c r="I62" s="139">
        <v>8</v>
      </c>
      <c r="J62" s="143">
        <f t="shared" si="2"/>
        <v>10</v>
      </c>
      <c r="K62" s="109"/>
      <c r="L62" s="109"/>
      <c r="M62" s="109"/>
      <c r="N62" s="109"/>
      <c r="O62" s="109"/>
    </row>
    <row r="63" spans="1:15" ht="12" customHeight="1">
      <c r="A63" s="284">
        <v>2</v>
      </c>
      <c r="B63" s="120" t="s">
        <v>79</v>
      </c>
      <c r="C63" s="130" t="s">
        <v>87</v>
      </c>
      <c r="D63" s="131" t="s">
        <v>18</v>
      </c>
      <c r="E63" s="124">
        <v>6</v>
      </c>
      <c r="F63" s="6">
        <v>0</v>
      </c>
      <c r="G63" s="6">
        <v>0</v>
      </c>
      <c r="H63" s="6">
        <v>3</v>
      </c>
      <c r="I63" s="138">
        <v>0</v>
      </c>
      <c r="J63" s="143">
        <f t="shared" si="2"/>
        <v>9</v>
      </c>
      <c r="K63" s="109"/>
      <c r="L63" s="109"/>
      <c r="M63" s="109"/>
      <c r="N63" s="109"/>
      <c r="O63" s="109"/>
    </row>
    <row r="64" spans="1:15" ht="12" customHeight="1">
      <c r="A64" s="284">
        <v>1</v>
      </c>
      <c r="B64" s="120" t="s">
        <v>81</v>
      </c>
      <c r="C64" s="132" t="s">
        <v>112</v>
      </c>
      <c r="D64" s="133" t="s">
        <v>154</v>
      </c>
      <c r="E64" s="125">
        <v>8</v>
      </c>
      <c r="F64" s="76">
        <v>0</v>
      </c>
      <c r="G64" s="76">
        <v>0</v>
      </c>
      <c r="H64" s="76">
        <v>0</v>
      </c>
      <c r="I64" s="139">
        <v>0</v>
      </c>
      <c r="J64" s="143">
        <f t="shared" si="2"/>
        <v>8</v>
      </c>
      <c r="K64" s="109"/>
      <c r="L64" s="109"/>
      <c r="M64" s="109"/>
      <c r="N64" s="109"/>
      <c r="O64" s="109"/>
    </row>
    <row r="65" spans="1:15" ht="12" customHeight="1">
      <c r="A65" s="236"/>
      <c r="B65" s="120" t="s">
        <v>84</v>
      </c>
      <c r="C65" s="130" t="s">
        <v>105</v>
      </c>
      <c r="D65" s="131" t="s">
        <v>18</v>
      </c>
      <c r="E65" s="124">
        <v>0</v>
      </c>
      <c r="F65" s="6">
        <v>0</v>
      </c>
      <c r="G65" s="6">
        <v>5</v>
      </c>
      <c r="H65" s="6">
        <v>0</v>
      </c>
      <c r="I65" s="138">
        <v>3</v>
      </c>
      <c r="J65" s="143">
        <f t="shared" si="2"/>
        <v>8</v>
      </c>
      <c r="K65" s="109"/>
      <c r="L65" s="109"/>
      <c r="M65" s="109"/>
      <c r="N65" s="109"/>
      <c r="O65" s="109"/>
    </row>
    <row r="66" spans="1:15" ht="12" customHeight="1">
      <c r="A66" s="236"/>
      <c r="B66" s="120" t="s">
        <v>86</v>
      </c>
      <c r="C66" s="132" t="s">
        <v>128</v>
      </c>
      <c r="D66" s="133" t="s">
        <v>157</v>
      </c>
      <c r="E66" s="125">
        <v>2</v>
      </c>
      <c r="F66" s="76">
        <v>1</v>
      </c>
      <c r="G66" s="76">
        <v>0</v>
      </c>
      <c r="H66" s="76">
        <v>1</v>
      </c>
      <c r="I66" s="139">
        <v>4</v>
      </c>
      <c r="J66" s="143">
        <f t="shared" si="2"/>
        <v>8</v>
      </c>
      <c r="K66" s="109"/>
      <c r="L66" s="109"/>
      <c r="M66" s="109"/>
      <c r="N66" s="109"/>
      <c r="O66" s="109"/>
    </row>
    <row r="67" spans="1:15" ht="12" customHeight="1">
      <c r="A67" s="236"/>
      <c r="B67" s="120" t="s">
        <v>90</v>
      </c>
      <c r="C67" s="130" t="s">
        <v>85</v>
      </c>
      <c r="D67" s="131" t="s">
        <v>18</v>
      </c>
      <c r="E67" s="124" t="s">
        <v>69</v>
      </c>
      <c r="F67" s="6">
        <v>0</v>
      </c>
      <c r="G67" s="6">
        <v>0</v>
      </c>
      <c r="H67" s="6">
        <v>6</v>
      </c>
      <c r="I67" s="138">
        <v>0</v>
      </c>
      <c r="J67" s="143">
        <f t="shared" si="2"/>
        <v>6</v>
      </c>
      <c r="K67" s="109"/>
      <c r="L67" s="109"/>
      <c r="M67" s="109"/>
      <c r="N67" s="109"/>
      <c r="O67" s="109"/>
    </row>
    <row r="68" spans="1:15" ht="12" customHeight="1">
      <c r="A68" s="236"/>
      <c r="B68" s="120" t="s">
        <v>93</v>
      </c>
      <c r="C68" s="132" t="s">
        <v>223</v>
      </c>
      <c r="D68" s="133" t="s">
        <v>18</v>
      </c>
      <c r="E68" s="125">
        <v>0</v>
      </c>
      <c r="F68" s="76">
        <v>5</v>
      </c>
      <c r="G68" s="76">
        <v>0</v>
      </c>
      <c r="H68" s="76">
        <v>0</v>
      </c>
      <c r="I68" s="139">
        <v>0</v>
      </c>
      <c r="J68" s="143">
        <f t="shared" si="2"/>
        <v>5</v>
      </c>
      <c r="K68" s="109"/>
      <c r="L68" s="109"/>
      <c r="M68" s="109"/>
      <c r="N68" s="109"/>
      <c r="O68" s="109"/>
    </row>
    <row r="69" spans="1:15" ht="12" customHeight="1">
      <c r="A69" s="236"/>
      <c r="B69" s="120" t="s">
        <v>96</v>
      </c>
      <c r="C69" s="130" t="s">
        <v>225</v>
      </c>
      <c r="D69" s="131" t="s">
        <v>157</v>
      </c>
      <c r="E69" s="124">
        <v>0</v>
      </c>
      <c r="F69" s="6">
        <v>0</v>
      </c>
      <c r="G69" s="6">
        <v>0</v>
      </c>
      <c r="H69" s="6">
        <v>0</v>
      </c>
      <c r="I69" s="138">
        <v>5</v>
      </c>
      <c r="J69" s="143">
        <v>5</v>
      </c>
      <c r="K69" s="109"/>
      <c r="L69" s="109"/>
      <c r="M69" s="109"/>
      <c r="N69" s="109"/>
      <c r="O69" s="109"/>
    </row>
    <row r="70" spans="1:15" ht="12" customHeight="1">
      <c r="A70" s="236"/>
      <c r="B70" s="120" t="s">
        <v>100</v>
      </c>
      <c r="C70" s="132" t="s">
        <v>101</v>
      </c>
      <c r="D70" s="133" t="s">
        <v>22</v>
      </c>
      <c r="E70" s="125">
        <v>0</v>
      </c>
      <c r="F70" s="76">
        <v>4</v>
      </c>
      <c r="G70" s="76">
        <v>0</v>
      </c>
      <c r="H70" s="76">
        <v>0</v>
      </c>
      <c r="I70" s="139">
        <v>0</v>
      </c>
      <c r="J70" s="143">
        <f>SUM(E70:I70)</f>
        <v>4</v>
      </c>
      <c r="K70" s="109"/>
      <c r="L70" s="109"/>
      <c r="M70" s="109"/>
      <c r="N70" s="109"/>
      <c r="O70" s="109"/>
    </row>
    <row r="71" spans="1:15" ht="12" customHeight="1">
      <c r="A71" s="236"/>
      <c r="B71" s="120" t="s">
        <v>102</v>
      </c>
      <c r="C71" s="130" t="s">
        <v>126</v>
      </c>
      <c r="D71" s="131" t="s">
        <v>154</v>
      </c>
      <c r="E71" s="124">
        <v>0</v>
      </c>
      <c r="F71" s="6">
        <v>3</v>
      </c>
      <c r="G71" s="6">
        <v>0</v>
      </c>
      <c r="H71" s="6">
        <v>0</v>
      </c>
      <c r="I71" s="138">
        <v>0</v>
      </c>
      <c r="J71" s="143">
        <f>SUM(E71:I71)</f>
        <v>3</v>
      </c>
      <c r="K71" s="109"/>
      <c r="L71" s="109"/>
      <c r="M71" s="109"/>
      <c r="N71" s="109"/>
      <c r="O71" s="109"/>
    </row>
    <row r="72" spans="1:15" ht="12" customHeight="1">
      <c r="A72" s="236"/>
      <c r="B72" s="120" t="s">
        <v>104</v>
      </c>
      <c r="C72" s="132" t="s">
        <v>73</v>
      </c>
      <c r="D72" s="133" t="s">
        <v>154</v>
      </c>
      <c r="E72" s="125">
        <v>1</v>
      </c>
      <c r="F72" s="76">
        <v>2</v>
      </c>
      <c r="G72" s="76">
        <v>0</v>
      </c>
      <c r="H72" s="76">
        <v>0</v>
      </c>
      <c r="I72" s="139">
        <v>0</v>
      </c>
      <c r="J72" s="143">
        <f>SUM(E72:I72)</f>
        <v>3</v>
      </c>
      <c r="K72" s="109"/>
      <c r="L72" s="109"/>
      <c r="M72" s="109"/>
      <c r="N72" s="109"/>
      <c r="O72" s="109"/>
    </row>
    <row r="73" spans="1:15" ht="12" customHeight="1" thickBot="1">
      <c r="A73" s="236"/>
      <c r="B73" s="122" t="s">
        <v>106</v>
      </c>
      <c r="C73" s="136" t="s">
        <v>61</v>
      </c>
      <c r="D73" s="137" t="s">
        <v>62</v>
      </c>
      <c r="E73" s="127">
        <v>0</v>
      </c>
      <c r="F73" s="7">
        <v>0</v>
      </c>
      <c r="G73" s="7">
        <v>0</v>
      </c>
      <c r="H73" s="7" t="s">
        <v>69</v>
      </c>
      <c r="I73" s="141">
        <v>0</v>
      </c>
      <c r="J73" s="146">
        <v>0</v>
      </c>
      <c r="K73" s="109"/>
      <c r="L73" s="109"/>
      <c r="M73" s="109"/>
      <c r="N73" s="109"/>
      <c r="O73" s="109"/>
    </row>
    <row r="74" spans="1:15" ht="13.5" thickTop="1">
      <c r="A74" s="236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</row>
    <row r="75" spans="1:15" ht="12.75">
      <c r="A75" s="236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</row>
    <row r="76" spans="1:15" ht="12.75">
      <c r="A76" s="236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</row>
    <row r="77" spans="1:15" ht="12.75">
      <c r="A77" s="236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</row>
    <row r="78" spans="1:15" ht="12.75">
      <c r="A78" s="236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</row>
    <row r="79" spans="1:15" ht="12.75">
      <c r="A79" s="236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</row>
    <row r="80" spans="1:15" ht="12.75">
      <c r="A80" s="236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</row>
    <row r="81" spans="1:15" ht="12.75">
      <c r="A81" s="236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</row>
    <row r="82" spans="1:15" ht="12.75">
      <c r="A82" s="236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</row>
    <row r="83" spans="1:15" ht="12.75">
      <c r="A83" s="236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</row>
    <row r="84" spans="1:15" ht="12.75">
      <c r="A84" s="236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</row>
  </sheetData>
  <sheetProtection/>
  <mergeCells count="7">
    <mergeCell ref="B1:J1"/>
    <mergeCell ref="A3:A4"/>
    <mergeCell ref="A29:A30"/>
    <mergeCell ref="A53:A54"/>
    <mergeCell ref="B2:C2"/>
    <mergeCell ref="B28:C28"/>
    <mergeCell ref="B52:C52"/>
  </mergeCells>
  <conditionalFormatting sqref="E28:I28 E52:I52 E74:I65536">
    <cfRule type="cellIs" priority="1" dxfId="15" operator="equal" stopIfTrue="1">
      <formula>15</formula>
    </cfRule>
  </conditionalFormatting>
  <conditionalFormatting sqref="E30:I51 E4:I27 E54:I73">
    <cfRule type="cellIs" priority="2" dxfId="16" operator="equal" stopIfTrue="1">
      <formula>15</formula>
    </cfRule>
  </conditionalFormatting>
  <conditionalFormatting sqref="K1:L1">
    <cfRule type="cellIs" priority="3" dxfId="17" operator="equal" stopIfTrue="1">
      <formula>25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2"/>
  <sheetViews>
    <sheetView showGridLines="0" zoomScale="125" zoomScaleNormal="125" zoomScalePageLayoutView="0" workbookViewId="0" topLeftCell="A1">
      <selection activeCell="B1" sqref="B1:M1"/>
    </sheetView>
  </sheetViews>
  <sheetFormatPr defaultColWidth="9.00390625" defaultRowHeight="12.75"/>
  <cols>
    <col min="1" max="1" width="7.25390625" style="19" customWidth="1"/>
    <col min="2" max="2" width="4.125" style="19" customWidth="1"/>
    <col min="3" max="3" width="16.875" style="19" customWidth="1"/>
    <col min="4" max="4" width="20.125" style="19" customWidth="1"/>
    <col min="5" max="8" width="9.125" style="43" customWidth="1"/>
    <col min="9" max="9" width="9.625" style="43" customWidth="1"/>
    <col min="10" max="10" width="10.00390625" style="43" customWidth="1"/>
    <col min="11" max="12" width="9.125" style="43" customWidth="1"/>
    <col min="13" max="14" width="9.125" style="19" customWidth="1"/>
    <col min="15" max="15" width="47.375" style="19" customWidth="1"/>
    <col min="16" max="16384" width="9.125" style="19" customWidth="1"/>
  </cols>
  <sheetData>
    <row r="1" spans="1:15" s="14" customFormat="1" ht="19.5" customHeight="1" thickBot="1" thickTop="1">
      <c r="A1" s="24"/>
      <c r="B1" s="338" t="s">
        <v>258</v>
      </c>
      <c r="C1" s="345"/>
      <c r="D1" s="345"/>
      <c r="E1" s="345"/>
      <c r="F1" s="345"/>
      <c r="G1" s="339"/>
      <c r="H1" s="339"/>
      <c r="I1" s="339"/>
      <c r="J1" s="339"/>
      <c r="K1" s="339"/>
      <c r="L1" s="339"/>
      <c r="M1" s="340"/>
      <c r="N1" s="41"/>
      <c r="O1" s="24"/>
    </row>
    <row r="2" spans="1:15" ht="12" customHeight="1" thickBot="1" thickTop="1">
      <c r="A2" s="39"/>
      <c r="B2" s="343" t="s">
        <v>215</v>
      </c>
      <c r="C2" s="344"/>
      <c r="D2" s="114"/>
      <c r="E2" s="114"/>
      <c r="F2" s="114"/>
      <c r="G2" s="114"/>
      <c r="H2" s="114"/>
      <c r="I2" s="114"/>
      <c r="J2" s="114"/>
      <c r="K2" s="114"/>
      <c r="L2" s="114"/>
      <c r="M2" s="115"/>
      <c r="N2" s="39"/>
      <c r="O2" s="39"/>
    </row>
    <row r="3" spans="1:15" ht="15.75" customHeight="1" thickTop="1">
      <c r="A3" s="352" t="s">
        <v>240</v>
      </c>
      <c r="B3" s="348" t="s">
        <v>1</v>
      </c>
      <c r="C3" s="350" t="s">
        <v>2</v>
      </c>
      <c r="D3" s="350" t="s">
        <v>3</v>
      </c>
      <c r="E3" s="199" t="s">
        <v>52</v>
      </c>
      <c r="F3" s="199" t="s">
        <v>53</v>
      </c>
      <c r="G3" s="199" t="s">
        <v>52</v>
      </c>
      <c r="H3" s="199" t="s">
        <v>53</v>
      </c>
      <c r="I3" s="199" t="s">
        <v>54</v>
      </c>
      <c r="J3" s="199" t="s">
        <v>54</v>
      </c>
      <c r="K3" s="200" t="s">
        <v>52</v>
      </c>
      <c r="L3" s="199" t="s">
        <v>52</v>
      </c>
      <c r="M3" s="346" t="s">
        <v>221</v>
      </c>
      <c r="N3" s="39"/>
      <c r="O3" s="39"/>
    </row>
    <row r="4" spans="1:15" ht="15.75" customHeight="1" thickBot="1">
      <c r="A4" s="353"/>
      <c r="B4" s="349"/>
      <c r="C4" s="351"/>
      <c r="D4" s="351"/>
      <c r="E4" s="201">
        <v>37275</v>
      </c>
      <c r="F4" s="201">
        <v>37289</v>
      </c>
      <c r="G4" s="201">
        <v>37345</v>
      </c>
      <c r="H4" s="201">
        <v>37359</v>
      </c>
      <c r="I4" s="201">
        <v>37394</v>
      </c>
      <c r="J4" s="202">
        <v>37527</v>
      </c>
      <c r="K4" s="202">
        <v>37555</v>
      </c>
      <c r="L4" s="202">
        <v>37583</v>
      </c>
      <c r="M4" s="347"/>
      <c r="N4" s="39"/>
      <c r="O4" s="39"/>
    </row>
    <row r="5" spans="1:15" ht="12" customHeight="1" thickTop="1">
      <c r="A5" s="96">
        <v>15</v>
      </c>
      <c r="B5" s="85" t="s">
        <v>55</v>
      </c>
      <c r="C5" s="152" t="s">
        <v>56</v>
      </c>
      <c r="D5" s="153" t="s">
        <v>18</v>
      </c>
      <c r="E5" s="72">
        <v>12</v>
      </c>
      <c r="F5" s="73">
        <v>15</v>
      </c>
      <c r="G5" s="73">
        <v>15</v>
      </c>
      <c r="H5" s="73">
        <v>12</v>
      </c>
      <c r="I5" s="73">
        <v>0</v>
      </c>
      <c r="J5" s="73">
        <v>8</v>
      </c>
      <c r="K5" s="73">
        <v>15</v>
      </c>
      <c r="L5" s="74">
        <v>10</v>
      </c>
      <c r="M5" s="116">
        <v>79</v>
      </c>
      <c r="N5" s="39"/>
      <c r="O5" s="39"/>
    </row>
    <row r="6" spans="1:15" ht="12" customHeight="1">
      <c r="A6" s="96">
        <v>12</v>
      </c>
      <c r="B6" s="120" t="s">
        <v>57</v>
      </c>
      <c r="C6" s="154" t="s">
        <v>58</v>
      </c>
      <c r="D6" s="155" t="s">
        <v>18</v>
      </c>
      <c r="E6" s="53">
        <v>15</v>
      </c>
      <c r="F6" s="6">
        <v>10</v>
      </c>
      <c r="G6" s="6">
        <v>12</v>
      </c>
      <c r="H6" s="6">
        <v>8</v>
      </c>
      <c r="I6" s="6" t="s">
        <v>59</v>
      </c>
      <c r="J6" s="6">
        <v>10</v>
      </c>
      <c r="K6" s="6">
        <v>8</v>
      </c>
      <c r="L6" s="54">
        <v>8</v>
      </c>
      <c r="M6" s="117">
        <v>63</v>
      </c>
      <c r="N6" s="39"/>
      <c r="O6" s="39"/>
    </row>
    <row r="7" spans="1:15" ht="12" customHeight="1">
      <c r="A7" s="96">
        <v>10</v>
      </c>
      <c r="B7" s="120" t="s">
        <v>60</v>
      </c>
      <c r="C7" s="156" t="s">
        <v>61</v>
      </c>
      <c r="D7" s="157" t="s">
        <v>62</v>
      </c>
      <c r="E7" s="75" t="s">
        <v>63</v>
      </c>
      <c r="F7" s="76">
        <v>6</v>
      </c>
      <c r="G7" s="76">
        <v>0</v>
      </c>
      <c r="H7" s="76">
        <v>10</v>
      </c>
      <c r="I7" s="76">
        <v>12</v>
      </c>
      <c r="J7" s="76">
        <v>15</v>
      </c>
      <c r="K7" s="76">
        <v>0</v>
      </c>
      <c r="L7" s="77">
        <v>15</v>
      </c>
      <c r="M7" s="117">
        <f>SUM(E7:L7)</f>
        <v>58</v>
      </c>
      <c r="N7" s="39"/>
      <c r="O7" s="39"/>
    </row>
    <row r="8" spans="1:15" ht="12" customHeight="1">
      <c r="A8" s="96">
        <v>8</v>
      </c>
      <c r="B8" s="120" t="s">
        <v>64</v>
      </c>
      <c r="C8" s="154" t="s">
        <v>65</v>
      </c>
      <c r="D8" s="155" t="s">
        <v>66</v>
      </c>
      <c r="E8" s="53">
        <v>8</v>
      </c>
      <c r="F8" s="6">
        <v>8</v>
      </c>
      <c r="G8" s="6">
        <v>8</v>
      </c>
      <c r="H8" s="6">
        <v>6</v>
      </c>
      <c r="I8" s="6">
        <v>8</v>
      </c>
      <c r="J8" s="6">
        <v>12</v>
      </c>
      <c r="K8" s="6">
        <v>6</v>
      </c>
      <c r="L8" s="54">
        <v>4</v>
      </c>
      <c r="M8" s="117">
        <v>50</v>
      </c>
      <c r="N8" s="39"/>
      <c r="O8" s="39"/>
    </row>
    <row r="9" spans="1:15" ht="12" customHeight="1">
      <c r="A9" s="96">
        <v>6</v>
      </c>
      <c r="B9" s="120" t="s">
        <v>67</v>
      </c>
      <c r="C9" s="156" t="s">
        <v>68</v>
      </c>
      <c r="D9" s="157" t="s">
        <v>22</v>
      </c>
      <c r="E9" s="75">
        <v>0</v>
      </c>
      <c r="F9" s="76">
        <v>0</v>
      </c>
      <c r="G9" s="76">
        <v>0</v>
      </c>
      <c r="H9" s="76">
        <v>0</v>
      </c>
      <c r="I9" s="76">
        <v>15</v>
      </c>
      <c r="J9" s="76" t="s">
        <v>69</v>
      </c>
      <c r="K9" s="76">
        <v>10</v>
      </c>
      <c r="L9" s="77">
        <v>12</v>
      </c>
      <c r="M9" s="117">
        <v>37</v>
      </c>
      <c r="N9" s="39"/>
      <c r="O9" s="39"/>
    </row>
    <row r="10" spans="1:15" ht="12" customHeight="1">
      <c r="A10" s="96">
        <v>5</v>
      </c>
      <c r="B10" s="120" t="s">
        <v>70</v>
      </c>
      <c r="C10" s="154" t="s">
        <v>71</v>
      </c>
      <c r="D10" s="155" t="s">
        <v>16</v>
      </c>
      <c r="E10" s="53">
        <v>0</v>
      </c>
      <c r="F10" s="6">
        <v>12</v>
      </c>
      <c r="G10" s="6">
        <v>0</v>
      </c>
      <c r="H10" s="6">
        <v>15</v>
      </c>
      <c r="I10" s="6">
        <v>0</v>
      </c>
      <c r="J10" s="6">
        <v>0</v>
      </c>
      <c r="K10" s="6">
        <v>0</v>
      </c>
      <c r="L10" s="54">
        <v>6</v>
      </c>
      <c r="M10" s="117">
        <f>SUM(E10:L10)</f>
        <v>33</v>
      </c>
      <c r="N10" s="39"/>
      <c r="O10" s="39"/>
    </row>
    <row r="11" spans="1:15" ht="12" customHeight="1">
      <c r="A11" s="96">
        <v>4</v>
      </c>
      <c r="B11" s="120" t="s">
        <v>72</v>
      </c>
      <c r="C11" s="156" t="s">
        <v>73</v>
      </c>
      <c r="D11" s="157" t="s">
        <v>18</v>
      </c>
      <c r="E11" s="75">
        <v>0</v>
      </c>
      <c r="F11" s="76">
        <v>0</v>
      </c>
      <c r="G11" s="76">
        <v>10</v>
      </c>
      <c r="H11" s="76">
        <v>0</v>
      </c>
      <c r="I11" s="76">
        <v>0</v>
      </c>
      <c r="J11" s="76">
        <v>0</v>
      </c>
      <c r="K11" s="76">
        <v>12</v>
      </c>
      <c r="L11" s="77">
        <v>0</v>
      </c>
      <c r="M11" s="117">
        <v>22</v>
      </c>
      <c r="N11" s="39"/>
      <c r="O11" s="39"/>
    </row>
    <row r="12" spans="1:15" ht="12" customHeight="1">
      <c r="A12" s="96">
        <v>3</v>
      </c>
      <c r="B12" s="120" t="s">
        <v>74</v>
      </c>
      <c r="C12" s="154" t="s">
        <v>75</v>
      </c>
      <c r="D12" s="155" t="s">
        <v>66</v>
      </c>
      <c r="E12" s="53">
        <v>0</v>
      </c>
      <c r="F12" s="6">
        <v>3</v>
      </c>
      <c r="G12" s="6">
        <v>4</v>
      </c>
      <c r="H12" s="6">
        <v>4</v>
      </c>
      <c r="I12" s="6">
        <v>6</v>
      </c>
      <c r="J12" s="6" t="s">
        <v>76</v>
      </c>
      <c r="K12" s="6" t="s">
        <v>59</v>
      </c>
      <c r="L12" s="54">
        <v>2</v>
      </c>
      <c r="M12" s="117">
        <v>19</v>
      </c>
      <c r="N12" s="39"/>
      <c r="O12" s="39"/>
    </row>
    <row r="13" spans="1:15" ht="12" customHeight="1">
      <c r="A13" s="96">
        <v>2</v>
      </c>
      <c r="B13" s="120" t="s">
        <v>77</v>
      </c>
      <c r="C13" s="156" t="s">
        <v>78</v>
      </c>
      <c r="D13" s="157" t="s">
        <v>62</v>
      </c>
      <c r="E13" s="75">
        <v>0</v>
      </c>
      <c r="F13" s="76">
        <v>0</v>
      </c>
      <c r="G13" s="76">
        <v>0</v>
      </c>
      <c r="H13" s="76">
        <v>0</v>
      </c>
      <c r="I13" s="76">
        <v>10</v>
      </c>
      <c r="J13" s="76">
        <v>6</v>
      </c>
      <c r="K13" s="76">
        <v>0</v>
      </c>
      <c r="L13" s="77">
        <v>0</v>
      </c>
      <c r="M13" s="117">
        <v>16</v>
      </c>
      <c r="N13" s="39"/>
      <c r="O13" s="39"/>
    </row>
    <row r="14" spans="1:15" ht="12" customHeight="1">
      <c r="A14" s="96">
        <v>1</v>
      </c>
      <c r="B14" s="120" t="s">
        <v>79</v>
      </c>
      <c r="C14" s="154" t="s">
        <v>80</v>
      </c>
      <c r="D14" s="155" t="s">
        <v>16</v>
      </c>
      <c r="E14" s="53">
        <v>6</v>
      </c>
      <c r="F14" s="6">
        <v>5</v>
      </c>
      <c r="G14" s="6">
        <v>0</v>
      </c>
      <c r="H14" s="6">
        <v>5</v>
      </c>
      <c r="I14" s="6">
        <v>0</v>
      </c>
      <c r="J14" s="6">
        <v>0</v>
      </c>
      <c r="K14" s="6">
        <v>0</v>
      </c>
      <c r="L14" s="54">
        <v>0</v>
      </c>
      <c r="M14" s="117">
        <f>SUM(E14:L14)</f>
        <v>16</v>
      </c>
      <c r="N14" s="39"/>
      <c r="O14" s="39"/>
    </row>
    <row r="15" spans="1:15" ht="12" customHeight="1">
      <c r="A15" s="39"/>
      <c r="B15" s="120" t="s">
        <v>81</v>
      </c>
      <c r="C15" s="156" t="s">
        <v>82</v>
      </c>
      <c r="D15" s="157" t="s">
        <v>18</v>
      </c>
      <c r="E15" s="75">
        <v>2</v>
      </c>
      <c r="F15" s="76" t="s">
        <v>59</v>
      </c>
      <c r="G15" s="76">
        <v>5</v>
      </c>
      <c r="H15" s="76">
        <v>1</v>
      </c>
      <c r="I15" s="76" t="s">
        <v>83</v>
      </c>
      <c r="J15" s="76">
        <v>2</v>
      </c>
      <c r="K15" s="76">
        <v>4</v>
      </c>
      <c r="L15" s="77">
        <v>1</v>
      </c>
      <c r="M15" s="117">
        <f>SUM(E15:L15)</f>
        <v>15</v>
      </c>
      <c r="N15" s="39"/>
      <c r="O15" s="39"/>
    </row>
    <row r="16" spans="1:15" ht="12" customHeight="1">
      <c r="A16" s="39"/>
      <c r="B16" s="120" t="s">
        <v>84</v>
      </c>
      <c r="C16" s="154" t="s">
        <v>85</v>
      </c>
      <c r="D16" s="155" t="s">
        <v>18</v>
      </c>
      <c r="E16" s="53">
        <v>10</v>
      </c>
      <c r="F16" s="6">
        <v>2</v>
      </c>
      <c r="G16" s="6">
        <v>2</v>
      </c>
      <c r="H16" s="6" t="s">
        <v>69</v>
      </c>
      <c r="I16" s="6">
        <v>0</v>
      </c>
      <c r="J16" s="6">
        <v>0</v>
      </c>
      <c r="K16" s="6">
        <v>0</v>
      </c>
      <c r="L16" s="54">
        <v>0</v>
      </c>
      <c r="M16" s="117">
        <f>SUM(E16:L16)</f>
        <v>14</v>
      </c>
      <c r="N16" s="39"/>
      <c r="O16" s="39"/>
    </row>
    <row r="17" spans="1:15" ht="12" customHeight="1">
      <c r="A17" s="39"/>
      <c r="B17" s="120" t="s">
        <v>86</v>
      </c>
      <c r="C17" s="156" t="s">
        <v>87</v>
      </c>
      <c r="D17" s="157" t="s">
        <v>18</v>
      </c>
      <c r="E17" s="75">
        <v>4</v>
      </c>
      <c r="F17" s="76" t="s">
        <v>88</v>
      </c>
      <c r="G17" s="76">
        <v>6</v>
      </c>
      <c r="H17" s="76">
        <v>2</v>
      </c>
      <c r="I17" s="76">
        <v>2</v>
      </c>
      <c r="J17" s="76">
        <v>0</v>
      </c>
      <c r="K17" s="76">
        <v>0</v>
      </c>
      <c r="L17" s="77" t="s">
        <v>89</v>
      </c>
      <c r="M17" s="117">
        <f>SUM(E17:K17)</f>
        <v>14</v>
      </c>
      <c r="N17" s="39"/>
      <c r="O17" s="39"/>
    </row>
    <row r="18" spans="1:15" ht="12" customHeight="1">
      <c r="A18" s="39"/>
      <c r="B18" s="120" t="s">
        <v>90</v>
      </c>
      <c r="C18" s="154" t="s">
        <v>91</v>
      </c>
      <c r="D18" s="155" t="s">
        <v>92</v>
      </c>
      <c r="E18" s="53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5</v>
      </c>
      <c r="L18" s="54">
        <v>5</v>
      </c>
      <c r="M18" s="117">
        <v>10</v>
      </c>
      <c r="N18" s="39"/>
      <c r="O18" s="39"/>
    </row>
    <row r="19" spans="1:15" ht="12" customHeight="1">
      <c r="A19" s="39"/>
      <c r="B19" s="120" t="s">
        <v>93</v>
      </c>
      <c r="C19" s="156" t="s">
        <v>94</v>
      </c>
      <c r="D19" s="157" t="s">
        <v>62</v>
      </c>
      <c r="E19" s="75" t="s">
        <v>83</v>
      </c>
      <c r="F19" s="76" t="s">
        <v>76</v>
      </c>
      <c r="G19" s="76">
        <v>0</v>
      </c>
      <c r="H19" s="76" t="s">
        <v>88</v>
      </c>
      <c r="I19" s="76">
        <v>3</v>
      </c>
      <c r="J19" s="76">
        <v>5</v>
      </c>
      <c r="K19" s="76" t="s">
        <v>95</v>
      </c>
      <c r="L19" s="77" t="s">
        <v>88</v>
      </c>
      <c r="M19" s="117">
        <v>8</v>
      </c>
      <c r="N19" s="39"/>
      <c r="O19" s="39"/>
    </row>
    <row r="20" spans="1:15" ht="12" customHeight="1">
      <c r="A20" s="39"/>
      <c r="B20" s="120" t="s">
        <v>96</v>
      </c>
      <c r="C20" s="154" t="s">
        <v>97</v>
      </c>
      <c r="D20" s="155" t="s">
        <v>22</v>
      </c>
      <c r="E20" s="53">
        <v>0</v>
      </c>
      <c r="F20" s="6">
        <v>0</v>
      </c>
      <c r="G20" s="6">
        <v>0</v>
      </c>
      <c r="H20" s="6">
        <v>0</v>
      </c>
      <c r="I20" s="6">
        <v>5</v>
      </c>
      <c r="J20" s="6">
        <v>3</v>
      </c>
      <c r="K20" s="6" t="s">
        <v>98</v>
      </c>
      <c r="L20" s="54" t="s">
        <v>99</v>
      </c>
      <c r="M20" s="117">
        <v>8</v>
      </c>
      <c r="N20" s="39"/>
      <c r="O20" s="39"/>
    </row>
    <row r="21" spans="1:15" ht="12" customHeight="1">
      <c r="A21" s="39"/>
      <c r="B21" s="120" t="s">
        <v>100</v>
      </c>
      <c r="C21" s="156" t="s">
        <v>101</v>
      </c>
      <c r="D21" s="157" t="s">
        <v>22</v>
      </c>
      <c r="E21" s="75">
        <v>3</v>
      </c>
      <c r="F21" s="76">
        <v>0</v>
      </c>
      <c r="G21" s="76">
        <v>0</v>
      </c>
      <c r="H21" s="76" t="s">
        <v>95</v>
      </c>
      <c r="I21" s="76">
        <v>4</v>
      </c>
      <c r="J21" s="76">
        <v>0</v>
      </c>
      <c r="K21" s="76">
        <v>0</v>
      </c>
      <c r="L21" s="77">
        <v>0</v>
      </c>
      <c r="M21" s="117">
        <f>SUM(E21:L21)</f>
        <v>7</v>
      </c>
      <c r="N21" s="39"/>
      <c r="O21" s="39"/>
    </row>
    <row r="22" spans="1:15" ht="12" customHeight="1">
      <c r="A22" s="39"/>
      <c r="B22" s="120" t="s">
        <v>102</v>
      </c>
      <c r="C22" s="154" t="s">
        <v>103</v>
      </c>
      <c r="D22" s="155" t="s">
        <v>62</v>
      </c>
      <c r="E22" s="53">
        <v>1</v>
      </c>
      <c r="F22" s="6" t="s">
        <v>63</v>
      </c>
      <c r="G22" s="6">
        <v>0</v>
      </c>
      <c r="H22" s="6" t="s">
        <v>89</v>
      </c>
      <c r="I22" s="6">
        <v>1</v>
      </c>
      <c r="J22" s="6">
        <v>4</v>
      </c>
      <c r="K22" s="6" t="s">
        <v>89</v>
      </c>
      <c r="L22" s="54" t="s">
        <v>95</v>
      </c>
      <c r="M22" s="117">
        <f>SUM(E22:J22)</f>
        <v>6</v>
      </c>
      <c r="N22" s="39"/>
      <c r="O22" s="39"/>
    </row>
    <row r="23" spans="1:15" ht="12" customHeight="1">
      <c r="A23" s="39"/>
      <c r="B23" s="120" t="s">
        <v>104</v>
      </c>
      <c r="C23" s="156" t="s">
        <v>105</v>
      </c>
      <c r="D23" s="157" t="s">
        <v>18</v>
      </c>
      <c r="E23" s="75">
        <v>5</v>
      </c>
      <c r="F23" s="76" t="s">
        <v>69</v>
      </c>
      <c r="G23" s="76" t="s">
        <v>69</v>
      </c>
      <c r="H23" s="76" t="s">
        <v>59</v>
      </c>
      <c r="I23" s="76" t="s">
        <v>63</v>
      </c>
      <c r="J23" s="76" t="s">
        <v>59</v>
      </c>
      <c r="K23" s="76" t="s">
        <v>83</v>
      </c>
      <c r="L23" s="77" t="s">
        <v>83</v>
      </c>
      <c r="M23" s="147">
        <f>SUM(E23:I23)</f>
        <v>5</v>
      </c>
      <c r="N23" s="39"/>
      <c r="O23" s="39"/>
    </row>
    <row r="24" spans="1:15" ht="12" customHeight="1">
      <c r="A24" s="39"/>
      <c r="B24" s="120" t="s">
        <v>106</v>
      </c>
      <c r="C24" s="154" t="s">
        <v>107</v>
      </c>
      <c r="D24" s="155" t="s">
        <v>108</v>
      </c>
      <c r="E24" s="53">
        <v>0</v>
      </c>
      <c r="F24" s="6">
        <v>4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54">
        <v>0</v>
      </c>
      <c r="M24" s="148">
        <f>SUM(E24:L24)</f>
        <v>4</v>
      </c>
      <c r="N24" s="39"/>
      <c r="O24" s="39"/>
    </row>
    <row r="25" spans="1:15" ht="12" customHeight="1">
      <c r="A25" s="39"/>
      <c r="B25" s="120" t="s">
        <v>109</v>
      </c>
      <c r="C25" s="156" t="s">
        <v>110</v>
      </c>
      <c r="D25" s="157" t="s">
        <v>92</v>
      </c>
      <c r="E25" s="75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 t="s">
        <v>99</v>
      </c>
      <c r="L25" s="77">
        <v>3</v>
      </c>
      <c r="M25" s="117">
        <v>3</v>
      </c>
      <c r="N25" s="39"/>
      <c r="O25" s="39"/>
    </row>
    <row r="26" spans="1:15" ht="12" customHeight="1">
      <c r="A26" s="39"/>
      <c r="B26" s="120" t="s">
        <v>111</v>
      </c>
      <c r="C26" s="154" t="s">
        <v>112</v>
      </c>
      <c r="D26" s="155" t="s">
        <v>16</v>
      </c>
      <c r="E26" s="53">
        <v>0</v>
      </c>
      <c r="F26" s="6">
        <v>0</v>
      </c>
      <c r="G26" s="6" t="s">
        <v>98</v>
      </c>
      <c r="H26" s="6">
        <v>3</v>
      </c>
      <c r="I26" s="6">
        <v>0</v>
      </c>
      <c r="J26" s="6">
        <v>0</v>
      </c>
      <c r="K26" s="6">
        <v>0</v>
      </c>
      <c r="L26" s="54">
        <v>0</v>
      </c>
      <c r="M26" s="117">
        <v>3</v>
      </c>
      <c r="N26" s="39"/>
      <c r="O26" s="39"/>
    </row>
    <row r="27" spans="1:15" ht="12" customHeight="1">
      <c r="A27" s="39"/>
      <c r="B27" s="120" t="s">
        <v>113</v>
      </c>
      <c r="C27" s="156" t="s">
        <v>114</v>
      </c>
      <c r="D27" s="157" t="s">
        <v>33</v>
      </c>
      <c r="E27" s="75">
        <v>0</v>
      </c>
      <c r="F27" s="76">
        <v>0</v>
      </c>
      <c r="G27" s="76" t="s">
        <v>95</v>
      </c>
      <c r="H27" s="76">
        <v>0</v>
      </c>
      <c r="I27" s="76">
        <v>0</v>
      </c>
      <c r="J27" s="76">
        <v>0</v>
      </c>
      <c r="K27" s="76">
        <v>3</v>
      </c>
      <c r="L27" s="77">
        <v>0</v>
      </c>
      <c r="M27" s="117">
        <v>3</v>
      </c>
      <c r="N27" s="39"/>
      <c r="O27" s="39"/>
    </row>
    <row r="28" spans="1:15" ht="12" customHeight="1">
      <c r="A28" s="39"/>
      <c r="B28" s="120" t="s">
        <v>115</v>
      </c>
      <c r="C28" s="154" t="s">
        <v>116</v>
      </c>
      <c r="D28" s="155" t="s">
        <v>33</v>
      </c>
      <c r="E28" s="53">
        <v>0</v>
      </c>
      <c r="F28" s="6">
        <v>0</v>
      </c>
      <c r="G28" s="6">
        <v>3</v>
      </c>
      <c r="H28" s="6">
        <v>0</v>
      </c>
      <c r="I28" s="6">
        <v>0</v>
      </c>
      <c r="J28" s="6">
        <v>0</v>
      </c>
      <c r="K28" s="6">
        <v>0</v>
      </c>
      <c r="L28" s="54">
        <v>0</v>
      </c>
      <c r="M28" s="117">
        <v>3</v>
      </c>
      <c r="N28" s="39"/>
      <c r="O28" s="39"/>
    </row>
    <row r="29" spans="1:15" ht="12" customHeight="1">
      <c r="A29" s="39"/>
      <c r="B29" s="120" t="s">
        <v>117</v>
      </c>
      <c r="C29" s="156" t="s">
        <v>118</v>
      </c>
      <c r="D29" s="157" t="s">
        <v>18</v>
      </c>
      <c r="E29" s="75" t="s">
        <v>59</v>
      </c>
      <c r="F29" s="76">
        <v>0</v>
      </c>
      <c r="G29" s="76" t="s">
        <v>99</v>
      </c>
      <c r="H29" s="76" t="s">
        <v>63</v>
      </c>
      <c r="I29" s="76" t="s">
        <v>69</v>
      </c>
      <c r="J29" s="76" t="s">
        <v>63</v>
      </c>
      <c r="K29" s="76">
        <v>2</v>
      </c>
      <c r="L29" s="77" t="s">
        <v>69</v>
      </c>
      <c r="M29" s="117">
        <v>2</v>
      </c>
      <c r="N29" s="39"/>
      <c r="O29" s="39"/>
    </row>
    <row r="30" spans="1:15" ht="12" customHeight="1">
      <c r="A30" s="39"/>
      <c r="B30" s="120" t="s">
        <v>119</v>
      </c>
      <c r="C30" s="154" t="s">
        <v>120</v>
      </c>
      <c r="D30" s="155" t="s">
        <v>22</v>
      </c>
      <c r="E30" s="53">
        <v>0</v>
      </c>
      <c r="F30" s="6">
        <v>0</v>
      </c>
      <c r="G30" s="6">
        <v>0</v>
      </c>
      <c r="H30" s="6">
        <v>0</v>
      </c>
      <c r="I30" s="6">
        <v>0</v>
      </c>
      <c r="J30" s="6">
        <v>1</v>
      </c>
      <c r="K30" s="6">
        <v>0</v>
      </c>
      <c r="L30" s="54" t="s">
        <v>59</v>
      </c>
      <c r="M30" s="117">
        <v>1</v>
      </c>
      <c r="N30" s="39"/>
      <c r="O30" s="39"/>
    </row>
    <row r="31" spans="1:15" ht="12" customHeight="1">
      <c r="A31" s="39"/>
      <c r="B31" s="120" t="s">
        <v>121</v>
      </c>
      <c r="C31" s="156" t="s">
        <v>122</v>
      </c>
      <c r="D31" s="157" t="s">
        <v>92</v>
      </c>
      <c r="E31" s="75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1</v>
      </c>
      <c r="L31" s="77" t="s">
        <v>76</v>
      </c>
      <c r="M31" s="117">
        <v>1</v>
      </c>
      <c r="N31" s="39"/>
      <c r="O31" s="39"/>
    </row>
    <row r="32" spans="1:15" ht="12" customHeight="1">
      <c r="A32" s="39"/>
      <c r="B32" s="120" t="s">
        <v>123</v>
      </c>
      <c r="C32" s="154" t="s">
        <v>124</v>
      </c>
      <c r="D32" s="155" t="s">
        <v>108</v>
      </c>
      <c r="E32" s="53">
        <v>0</v>
      </c>
      <c r="F32" s="6">
        <v>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54">
        <v>0</v>
      </c>
      <c r="M32" s="117">
        <f>SUM(E32:L32)</f>
        <v>1</v>
      </c>
      <c r="N32" s="39"/>
      <c r="O32" s="39"/>
    </row>
    <row r="33" spans="1:15" ht="12" customHeight="1">
      <c r="A33" s="39"/>
      <c r="B33" s="120" t="s">
        <v>125</v>
      </c>
      <c r="C33" s="156" t="s">
        <v>126</v>
      </c>
      <c r="D33" s="157" t="s">
        <v>16</v>
      </c>
      <c r="E33" s="75">
        <v>0</v>
      </c>
      <c r="F33" s="76">
        <v>0</v>
      </c>
      <c r="G33" s="76">
        <v>1</v>
      </c>
      <c r="H33" s="76">
        <v>0</v>
      </c>
      <c r="I33" s="76">
        <v>0</v>
      </c>
      <c r="J33" s="76">
        <v>0</v>
      </c>
      <c r="K33" s="76">
        <v>0</v>
      </c>
      <c r="L33" s="77">
        <v>0</v>
      </c>
      <c r="M33" s="117">
        <v>1</v>
      </c>
      <c r="N33" s="39"/>
      <c r="O33" s="39"/>
    </row>
    <row r="34" spans="1:15" ht="12" customHeight="1">
      <c r="A34" s="39"/>
      <c r="B34" s="120" t="s">
        <v>127</v>
      </c>
      <c r="C34" s="154" t="s">
        <v>128</v>
      </c>
      <c r="D34" s="155" t="s">
        <v>66</v>
      </c>
      <c r="E34" s="53">
        <v>0</v>
      </c>
      <c r="F34" s="6" t="s">
        <v>83</v>
      </c>
      <c r="G34" s="6" t="s">
        <v>59</v>
      </c>
      <c r="H34" s="6" t="s">
        <v>98</v>
      </c>
      <c r="I34" s="6" t="s">
        <v>76</v>
      </c>
      <c r="J34" s="6" t="s">
        <v>83</v>
      </c>
      <c r="K34" s="6" t="s">
        <v>88</v>
      </c>
      <c r="L34" s="54" t="s">
        <v>98</v>
      </c>
      <c r="M34" s="117" t="s">
        <v>129</v>
      </c>
      <c r="N34" s="39"/>
      <c r="O34" s="39"/>
    </row>
    <row r="35" spans="1:15" ht="12" customHeight="1">
      <c r="A35" s="39"/>
      <c r="B35" s="120" t="s">
        <v>130</v>
      </c>
      <c r="C35" s="156" t="s">
        <v>131</v>
      </c>
      <c r="D35" s="157" t="s">
        <v>33</v>
      </c>
      <c r="E35" s="75">
        <v>0</v>
      </c>
      <c r="F35" s="76">
        <v>0</v>
      </c>
      <c r="G35" s="76" t="s">
        <v>89</v>
      </c>
      <c r="H35" s="76" t="s">
        <v>76</v>
      </c>
      <c r="I35" s="76">
        <v>0</v>
      </c>
      <c r="J35" s="76">
        <v>0</v>
      </c>
      <c r="K35" s="76" t="s">
        <v>63</v>
      </c>
      <c r="L35" s="77">
        <v>0</v>
      </c>
      <c r="M35" s="117" t="s">
        <v>132</v>
      </c>
      <c r="N35" s="39"/>
      <c r="O35" s="39"/>
    </row>
    <row r="36" spans="1:15" ht="12" customHeight="1">
      <c r="A36" s="39"/>
      <c r="B36" s="120" t="s">
        <v>133</v>
      </c>
      <c r="C36" s="154" t="s">
        <v>134</v>
      </c>
      <c r="D36" s="155" t="s">
        <v>18</v>
      </c>
      <c r="E36" s="53" t="s">
        <v>76</v>
      </c>
      <c r="F36" s="6">
        <v>0</v>
      </c>
      <c r="G36" s="6" t="s">
        <v>83</v>
      </c>
      <c r="H36" s="6">
        <v>0</v>
      </c>
      <c r="I36" s="6">
        <v>0</v>
      </c>
      <c r="J36" s="6">
        <v>0</v>
      </c>
      <c r="K36" s="6" t="s">
        <v>76</v>
      </c>
      <c r="L36" s="54">
        <v>0</v>
      </c>
      <c r="M36" s="117" t="s">
        <v>98</v>
      </c>
      <c r="N36" s="39"/>
      <c r="O36" s="39"/>
    </row>
    <row r="37" spans="1:15" ht="12" customHeight="1">
      <c r="A37" s="39"/>
      <c r="B37" s="120" t="s">
        <v>135</v>
      </c>
      <c r="C37" s="156" t="s">
        <v>136</v>
      </c>
      <c r="D37" s="157" t="s">
        <v>18</v>
      </c>
      <c r="E37" s="75">
        <v>0</v>
      </c>
      <c r="F37" s="76">
        <v>0</v>
      </c>
      <c r="G37" s="76" t="s">
        <v>88</v>
      </c>
      <c r="H37" s="76">
        <v>0</v>
      </c>
      <c r="I37" s="76">
        <v>0</v>
      </c>
      <c r="J37" s="76">
        <v>0</v>
      </c>
      <c r="K37" s="76">
        <v>0</v>
      </c>
      <c r="L37" s="77">
        <v>0</v>
      </c>
      <c r="M37" s="117" t="s">
        <v>88</v>
      </c>
      <c r="N37" s="39"/>
      <c r="O37" s="39"/>
    </row>
    <row r="38" spans="1:15" ht="12" customHeight="1">
      <c r="A38" s="39"/>
      <c r="B38" s="120" t="s">
        <v>137</v>
      </c>
      <c r="C38" s="154" t="s">
        <v>138</v>
      </c>
      <c r="D38" s="155" t="s">
        <v>33</v>
      </c>
      <c r="E38" s="53">
        <v>0</v>
      </c>
      <c r="F38" s="6">
        <v>0</v>
      </c>
      <c r="G38" s="6">
        <v>0</v>
      </c>
      <c r="H38" s="6" t="s">
        <v>83</v>
      </c>
      <c r="I38" s="6">
        <v>0</v>
      </c>
      <c r="J38" s="6">
        <v>0</v>
      </c>
      <c r="K38" s="6">
        <v>0</v>
      </c>
      <c r="L38" s="54">
        <v>0</v>
      </c>
      <c r="M38" s="117" t="s">
        <v>83</v>
      </c>
      <c r="N38" s="39"/>
      <c r="O38" s="39"/>
    </row>
    <row r="39" spans="1:15" ht="12" customHeight="1">
      <c r="A39" s="39"/>
      <c r="B39" s="120" t="s">
        <v>139</v>
      </c>
      <c r="C39" s="156" t="s">
        <v>140</v>
      </c>
      <c r="D39" s="157" t="s">
        <v>18</v>
      </c>
      <c r="E39" s="75" t="s">
        <v>69</v>
      </c>
      <c r="F39" s="76">
        <v>0</v>
      </c>
      <c r="G39" s="76" t="s">
        <v>76</v>
      </c>
      <c r="H39" s="76">
        <v>0</v>
      </c>
      <c r="I39" s="76">
        <v>0</v>
      </c>
      <c r="J39" s="76">
        <v>0</v>
      </c>
      <c r="K39" s="76" t="s">
        <v>69</v>
      </c>
      <c r="L39" s="77">
        <v>0</v>
      </c>
      <c r="M39" s="117" t="s">
        <v>83</v>
      </c>
      <c r="N39" s="39"/>
      <c r="O39" s="39"/>
    </row>
    <row r="40" spans="1:15" ht="12" customHeight="1">
      <c r="A40" s="39"/>
      <c r="B40" s="120" t="s">
        <v>141</v>
      </c>
      <c r="C40" s="154" t="s">
        <v>142</v>
      </c>
      <c r="D40" s="155" t="s">
        <v>18</v>
      </c>
      <c r="E40" s="53">
        <v>0</v>
      </c>
      <c r="F40" s="6">
        <v>0</v>
      </c>
      <c r="G40" s="6" t="s">
        <v>63</v>
      </c>
      <c r="H40" s="6">
        <v>0</v>
      </c>
      <c r="I40" s="6">
        <v>0</v>
      </c>
      <c r="J40" s="6">
        <v>0</v>
      </c>
      <c r="K40" s="6">
        <v>0</v>
      </c>
      <c r="L40" s="54">
        <v>0</v>
      </c>
      <c r="M40" s="117" t="s">
        <v>63</v>
      </c>
      <c r="N40" s="39"/>
      <c r="O40" s="39"/>
    </row>
    <row r="41" spans="1:15" ht="12" customHeight="1" thickBot="1">
      <c r="A41" s="39"/>
      <c r="B41" s="122" t="s">
        <v>143</v>
      </c>
      <c r="C41" s="158" t="s">
        <v>144</v>
      </c>
      <c r="D41" s="159" t="s">
        <v>16</v>
      </c>
      <c r="E41" s="149">
        <v>0</v>
      </c>
      <c r="F41" s="150">
        <v>0</v>
      </c>
      <c r="G41" s="150">
        <v>0</v>
      </c>
      <c r="H41" s="150">
        <v>0</v>
      </c>
      <c r="I41" s="150">
        <v>0</v>
      </c>
      <c r="J41" s="150">
        <v>0</v>
      </c>
      <c r="K41" s="150">
        <v>0</v>
      </c>
      <c r="L41" s="151" t="s">
        <v>63</v>
      </c>
      <c r="M41" s="118" t="s">
        <v>63</v>
      </c>
      <c r="N41" s="39"/>
      <c r="O41" s="39"/>
    </row>
    <row r="42" spans="1:15" ht="12" customHeight="1" thickBot="1" thickTop="1">
      <c r="A42" s="39"/>
      <c r="B42" s="343" t="s">
        <v>245</v>
      </c>
      <c r="C42" s="344"/>
      <c r="D42" s="113"/>
      <c r="E42" s="113"/>
      <c r="F42" s="113"/>
      <c r="G42" s="113"/>
      <c r="H42" s="113"/>
      <c r="I42" s="113"/>
      <c r="J42" s="113"/>
      <c r="K42" s="114"/>
      <c r="L42" s="114"/>
      <c r="M42" s="115"/>
      <c r="N42" s="39"/>
      <c r="O42" s="39"/>
    </row>
    <row r="43" spans="1:15" ht="15.75" customHeight="1" thickTop="1">
      <c r="A43" s="352" t="s">
        <v>240</v>
      </c>
      <c r="B43" s="348" t="s">
        <v>1</v>
      </c>
      <c r="C43" s="350" t="s">
        <v>2</v>
      </c>
      <c r="D43" s="350" t="s">
        <v>3</v>
      </c>
      <c r="E43" s="199" t="s">
        <v>52</v>
      </c>
      <c r="F43" s="199" t="s">
        <v>53</v>
      </c>
      <c r="G43" s="199" t="s">
        <v>52</v>
      </c>
      <c r="H43" s="199" t="s">
        <v>53</v>
      </c>
      <c r="I43" s="199" t="s">
        <v>54</v>
      </c>
      <c r="J43" s="199" t="s">
        <v>54</v>
      </c>
      <c r="K43" s="200" t="s">
        <v>52</v>
      </c>
      <c r="L43" s="199" t="s">
        <v>52</v>
      </c>
      <c r="M43" s="346" t="s">
        <v>221</v>
      </c>
      <c r="N43" s="39"/>
      <c r="O43" s="39"/>
    </row>
    <row r="44" spans="1:15" ht="15.75" customHeight="1" thickBot="1">
      <c r="A44" s="353"/>
      <c r="B44" s="349"/>
      <c r="C44" s="351"/>
      <c r="D44" s="351"/>
      <c r="E44" s="201">
        <v>37275</v>
      </c>
      <c r="F44" s="201">
        <v>37289</v>
      </c>
      <c r="G44" s="201">
        <v>37345</v>
      </c>
      <c r="H44" s="201">
        <v>37359</v>
      </c>
      <c r="I44" s="201">
        <v>37394</v>
      </c>
      <c r="J44" s="202">
        <v>37527</v>
      </c>
      <c r="K44" s="202">
        <v>37555</v>
      </c>
      <c r="L44" s="202">
        <v>37583</v>
      </c>
      <c r="M44" s="347"/>
      <c r="N44" s="39"/>
      <c r="O44" s="39"/>
    </row>
    <row r="45" spans="1:15" ht="12" customHeight="1" thickTop="1">
      <c r="A45" s="96">
        <v>15</v>
      </c>
      <c r="B45" s="85" t="s">
        <v>55</v>
      </c>
      <c r="C45" s="152" t="s">
        <v>56</v>
      </c>
      <c r="D45" s="153" t="s">
        <v>18</v>
      </c>
      <c r="E45" s="123">
        <v>12</v>
      </c>
      <c r="F45" s="73">
        <v>10</v>
      </c>
      <c r="G45" s="73">
        <v>15</v>
      </c>
      <c r="H45" s="73">
        <v>12</v>
      </c>
      <c r="I45" s="73">
        <v>0</v>
      </c>
      <c r="J45" s="73">
        <v>6</v>
      </c>
      <c r="K45" s="73">
        <v>12</v>
      </c>
      <c r="L45" s="103">
        <v>10</v>
      </c>
      <c r="M45" s="142">
        <v>71</v>
      </c>
      <c r="N45" s="39"/>
      <c r="O45" s="39"/>
    </row>
    <row r="46" spans="1:15" ht="12" customHeight="1">
      <c r="A46" s="96">
        <v>12</v>
      </c>
      <c r="B46" s="120" t="s">
        <v>57</v>
      </c>
      <c r="C46" s="154" t="s">
        <v>61</v>
      </c>
      <c r="D46" s="155" t="s">
        <v>62</v>
      </c>
      <c r="E46" s="124">
        <v>15</v>
      </c>
      <c r="F46" s="6">
        <v>2</v>
      </c>
      <c r="G46" s="6">
        <v>12</v>
      </c>
      <c r="H46" s="6" t="s">
        <v>76</v>
      </c>
      <c r="I46" s="6">
        <v>15</v>
      </c>
      <c r="J46" s="6">
        <v>12</v>
      </c>
      <c r="K46" s="6">
        <v>0</v>
      </c>
      <c r="L46" s="138">
        <v>12</v>
      </c>
      <c r="M46" s="143">
        <f>SUM(E46:L46)</f>
        <v>68</v>
      </c>
      <c r="N46" s="39"/>
      <c r="O46" s="39"/>
    </row>
    <row r="47" spans="1:15" ht="12" customHeight="1">
      <c r="A47" s="96">
        <v>10</v>
      </c>
      <c r="B47" s="120" t="s">
        <v>60</v>
      </c>
      <c r="C47" s="156" t="s">
        <v>68</v>
      </c>
      <c r="D47" s="157" t="s">
        <v>22</v>
      </c>
      <c r="E47" s="125">
        <v>0</v>
      </c>
      <c r="F47" s="76">
        <v>0</v>
      </c>
      <c r="G47" s="76">
        <v>0</v>
      </c>
      <c r="H47" s="76">
        <v>0</v>
      </c>
      <c r="I47" s="76">
        <v>12</v>
      </c>
      <c r="J47" s="76">
        <v>15</v>
      </c>
      <c r="K47" s="76">
        <v>15</v>
      </c>
      <c r="L47" s="139">
        <v>15</v>
      </c>
      <c r="M47" s="143">
        <v>57</v>
      </c>
      <c r="N47" s="39"/>
      <c r="O47" s="39"/>
    </row>
    <row r="48" spans="1:15" ht="12" customHeight="1">
      <c r="A48" s="96">
        <v>8</v>
      </c>
      <c r="B48" s="120" t="s">
        <v>64</v>
      </c>
      <c r="C48" s="154" t="s">
        <v>65</v>
      </c>
      <c r="D48" s="155" t="s">
        <v>66</v>
      </c>
      <c r="E48" s="124">
        <v>8</v>
      </c>
      <c r="F48" s="6">
        <v>4</v>
      </c>
      <c r="G48" s="6">
        <v>5</v>
      </c>
      <c r="H48" s="6">
        <v>10</v>
      </c>
      <c r="I48" s="6">
        <v>5</v>
      </c>
      <c r="J48" s="6">
        <v>8</v>
      </c>
      <c r="K48" s="6">
        <v>10</v>
      </c>
      <c r="L48" s="138">
        <v>5</v>
      </c>
      <c r="M48" s="143">
        <v>46</v>
      </c>
      <c r="N48" s="39"/>
      <c r="O48" s="39"/>
    </row>
    <row r="49" spans="1:15" ht="12" customHeight="1">
      <c r="A49" s="96">
        <v>6</v>
      </c>
      <c r="B49" s="120" t="s">
        <v>67</v>
      </c>
      <c r="C49" s="156" t="s">
        <v>71</v>
      </c>
      <c r="D49" s="157" t="s">
        <v>16</v>
      </c>
      <c r="E49" s="125">
        <v>0</v>
      </c>
      <c r="F49" s="76">
        <v>15</v>
      </c>
      <c r="G49" s="76">
        <v>0</v>
      </c>
      <c r="H49" s="76">
        <v>15</v>
      </c>
      <c r="I49" s="76">
        <v>0</v>
      </c>
      <c r="J49" s="76">
        <v>0</v>
      </c>
      <c r="K49" s="76">
        <v>0</v>
      </c>
      <c r="L49" s="139">
        <v>6</v>
      </c>
      <c r="M49" s="143">
        <f>SUM(E49:L49)</f>
        <v>36</v>
      </c>
      <c r="N49" s="39"/>
      <c r="O49" s="39"/>
    </row>
    <row r="50" spans="1:15" ht="12" customHeight="1">
      <c r="A50" s="96">
        <v>5</v>
      </c>
      <c r="B50" s="120" t="s">
        <v>70</v>
      </c>
      <c r="C50" s="154" t="s">
        <v>75</v>
      </c>
      <c r="D50" s="155" t="s">
        <v>66</v>
      </c>
      <c r="E50" s="124">
        <v>0</v>
      </c>
      <c r="F50" s="6">
        <v>6</v>
      </c>
      <c r="G50" s="6">
        <v>6</v>
      </c>
      <c r="H50" s="6">
        <v>4</v>
      </c>
      <c r="I50" s="6">
        <v>10</v>
      </c>
      <c r="J50" s="6" t="s">
        <v>69</v>
      </c>
      <c r="K50" s="6">
        <v>5</v>
      </c>
      <c r="L50" s="138" t="s">
        <v>89</v>
      </c>
      <c r="M50" s="143">
        <v>31</v>
      </c>
      <c r="N50" s="39"/>
      <c r="O50" s="39"/>
    </row>
    <row r="51" spans="1:15" ht="12" customHeight="1">
      <c r="A51" s="96">
        <v>4</v>
      </c>
      <c r="B51" s="120" t="s">
        <v>72</v>
      </c>
      <c r="C51" s="156" t="s">
        <v>58</v>
      </c>
      <c r="D51" s="157" t="s">
        <v>18</v>
      </c>
      <c r="E51" s="125">
        <v>5</v>
      </c>
      <c r="F51" s="76">
        <v>8</v>
      </c>
      <c r="G51" s="76">
        <v>8</v>
      </c>
      <c r="H51" s="76">
        <v>0</v>
      </c>
      <c r="I51" s="76" t="s">
        <v>69</v>
      </c>
      <c r="J51" s="76">
        <v>5</v>
      </c>
      <c r="K51" s="76" t="s">
        <v>76</v>
      </c>
      <c r="L51" s="139" t="s">
        <v>69</v>
      </c>
      <c r="M51" s="143">
        <f>SUM(E51:J51)</f>
        <v>26</v>
      </c>
      <c r="N51" s="39"/>
      <c r="O51" s="39"/>
    </row>
    <row r="52" spans="1:15" ht="12" customHeight="1">
      <c r="A52" s="96">
        <v>3</v>
      </c>
      <c r="B52" s="120" t="s">
        <v>74</v>
      </c>
      <c r="C52" s="154" t="s">
        <v>80</v>
      </c>
      <c r="D52" s="155" t="s">
        <v>16</v>
      </c>
      <c r="E52" s="124">
        <v>10</v>
      </c>
      <c r="F52" s="6">
        <v>5</v>
      </c>
      <c r="G52" s="6">
        <v>0</v>
      </c>
      <c r="H52" s="6">
        <v>8</v>
      </c>
      <c r="I52" s="6">
        <v>0</v>
      </c>
      <c r="J52" s="6">
        <v>0</v>
      </c>
      <c r="K52" s="6">
        <v>0</v>
      </c>
      <c r="L52" s="138">
        <v>0</v>
      </c>
      <c r="M52" s="143">
        <f>SUM(E52:L52)</f>
        <v>23</v>
      </c>
      <c r="N52" s="39"/>
      <c r="O52" s="39"/>
    </row>
    <row r="53" spans="1:15" ht="12" customHeight="1">
      <c r="A53" s="96">
        <v>2</v>
      </c>
      <c r="B53" s="120" t="s">
        <v>77</v>
      </c>
      <c r="C53" s="156" t="s">
        <v>73</v>
      </c>
      <c r="D53" s="157" t="s">
        <v>18</v>
      </c>
      <c r="E53" s="125">
        <v>0</v>
      </c>
      <c r="F53" s="76">
        <v>0</v>
      </c>
      <c r="G53" s="76">
        <v>10</v>
      </c>
      <c r="H53" s="76">
        <v>0</v>
      </c>
      <c r="I53" s="76">
        <v>0</v>
      </c>
      <c r="J53" s="76">
        <v>0</v>
      </c>
      <c r="K53" s="76">
        <v>8</v>
      </c>
      <c r="L53" s="139">
        <v>0</v>
      </c>
      <c r="M53" s="144">
        <f>SUM(E53:L53)</f>
        <v>18</v>
      </c>
      <c r="N53" s="39"/>
      <c r="O53" s="39"/>
    </row>
    <row r="54" spans="1:15" ht="12" customHeight="1">
      <c r="A54" s="96">
        <v>1</v>
      </c>
      <c r="B54" s="120" t="s">
        <v>79</v>
      </c>
      <c r="C54" s="161" t="s">
        <v>78</v>
      </c>
      <c r="D54" s="155" t="s">
        <v>62</v>
      </c>
      <c r="E54" s="160">
        <v>0</v>
      </c>
      <c r="F54" s="17">
        <v>0</v>
      </c>
      <c r="G54" s="17">
        <v>0</v>
      </c>
      <c r="H54" s="6">
        <v>0</v>
      </c>
      <c r="I54" s="6">
        <v>6</v>
      </c>
      <c r="J54" s="6">
        <v>10</v>
      </c>
      <c r="K54" s="6">
        <v>0</v>
      </c>
      <c r="L54" s="162">
        <v>0</v>
      </c>
      <c r="M54" s="145">
        <v>16</v>
      </c>
      <c r="N54" s="39"/>
      <c r="O54" s="39"/>
    </row>
    <row r="55" spans="1:15" ht="12" customHeight="1">
      <c r="A55" s="39"/>
      <c r="B55" s="120" t="s">
        <v>81</v>
      </c>
      <c r="C55" s="156" t="s">
        <v>101</v>
      </c>
      <c r="D55" s="157" t="s">
        <v>22</v>
      </c>
      <c r="E55" s="125">
        <v>2</v>
      </c>
      <c r="F55" s="76">
        <v>0</v>
      </c>
      <c r="G55" s="76">
        <v>0</v>
      </c>
      <c r="H55" s="76">
        <v>3</v>
      </c>
      <c r="I55" s="76">
        <v>8</v>
      </c>
      <c r="J55" s="76">
        <v>3</v>
      </c>
      <c r="K55" s="76">
        <v>0</v>
      </c>
      <c r="L55" s="139">
        <v>0</v>
      </c>
      <c r="M55" s="143">
        <v>16</v>
      </c>
      <c r="N55" s="39"/>
      <c r="O55" s="39"/>
    </row>
    <row r="56" spans="1:15" ht="12" customHeight="1">
      <c r="A56" s="39"/>
      <c r="B56" s="120" t="s">
        <v>84</v>
      </c>
      <c r="C56" s="154" t="s">
        <v>82</v>
      </c>
      <c r="D56" s="155" t="s">
        <v>18</v>
      </c>
      <c r="E56" s="124">
        <v>4</v>
      </c>
      <c r="F56" s="6" t="s">
        <v>59</v>
      </c>
      <c r="G56" s="6">
        <v>4</v>
      </c>
      <c r="H56" s="6">
        <v>5</v>
      </c>
      <c r="I56" s="6" t="s">
        <v>59</v>
      </c>
      <c r="J56" s="6" t="s">
        <v>83</v>
      </c>
      <c r="K56" s="6">
        <v>3</v>
      </c>
      <c r="L56" s="138" t="s">
        <v>63</v>
      </c>
      <c r="M56" s="143">
        <v>16</v>
      </c>
      <c r="N56" s="39"/>
      <c r="O56" s="39"/>
    </row>
    <row r="57" spans="1:15" ht="12" customHeight="1">
      <c r="A57" s="39"/>
      <c r="B57" s="120" t="s">
        <v>86</v>
      </c>
      <c r="C57" s="156" t="s">
        <v>107</v>
      </c>
      <c r="D57" s="157" t="s">
        <v>108</v>
      </c>
      <c r="E57" s="125">
        <v>0</v>
      </c>
      <c r="F57" s="76">
        <v>12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139">
        <v>0</v>
      </c>
      <c r="M57" s="143">
        <f>SUM(E57:L57)</f>
        <v>12</v>
      </c>
      <c r="N57" s="39"/>
      <c r="O57" s="39"/>
    </row>
    <row r="58" spans="1:15" ht="12" customHeight="1">
      <c r="A58" s="39"/>
      <c r="B58" s="121" t="s">
        <v>90</v>
      </c>
      <c r="C58" s="154" t="s">
        <v>85</v>
      </c>
      <c r="D58" s="155" t="s">
        <v>18</v>
      </c>
      <c r="E58" s="124">
        <v>6</v>
      </c>
      <c r="F58" s="6">
        <v>3</v>
      </c>
      <c r="G58" s="6" t="s">
        <v>76</v>
      </c>
      <c r="H58" s="6">
        <v>0</v>
      </c>
      <c r="I58" s="6">
        <v>0</v>
      </c>
      <c r="J58" s="6">
        <v>0</v>
      </c>
      <c r="K58" s="6">
        <v>0</v>
      </c>
      <c r="L58" s="138">
        <v>0</v>
      </c>
      <c r="M58" s="143">
        <f>SUM(E58:L58)</f>
        <v>9</v>
      </c>
      <c r="N58" s="39"/>
      <c r="O58" s="39"/>
    </row>
    <row r="59" spans="1:15" ht="12" customHeight="1">
      <c r="A59" s="39"/>
      <c r="B59" s="86" t="s">
        <v>93</v>
      </c>
      <c r="C59" s="156" t="s">
        <v>112</v>
      </c>
      <c r="D59" s="157" t="s">
        <v>16</v>
      </c>
      <c r="E59" s="125">
        <v>0</v>
      </c>
      <c r="F59" s="76">
        <v>0</v>
      </c>
      <c r="G59" s="76">
        <v>3</v>
      </c>
      <c r="H59" s="76">
        <v>6</v>
      </c>
      <c r="I59" s="76">
        <v>0</v>
      </c>
      <c r="J59" s="76">
        <v>0</v>
      </c>
      <c r="K59" s="76">
        <v>0</v>
      </c>
      <c r="L59" s="139">
        <v>0</v>
      </c>
      <c r="M59" s="143">
        <v>9</v>
      </c>
      <c r="N59" s="39"/>
      <c r="O59" s="39"/>
    </row>
    <row r="60" spans="1:15" ht="12" customHeight="1">
      <c r="A60" s="39"/>
      <c r="B60" s="120" t="s">
        <v>96</v>
      </c>
      <c r="C60" s="154" t="s">
        <v>122</v>
      </c>
      <c r="D60" s="155" t="s">
        <v>92</v>
      </c>
      <c r="E60" s="124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 t="s">
        <v>69</v>
      </c>
      <c r="L60" s="138">
        <v>8</v>
      </c>
      <c r="M60" s="143">
        <v>8</v>
      </c>
      <c r="N60" s="39"/>
      <c r="O60" s="39"/>
    </row>
    <row r="61" spans="1:15" ht="12" customHeight="1">
      <c r="A61" s="39"/>
      <c r="B61" s="120" t="s">
        <v>100</v>
      </c>
      <c r="C61" s="156" t="s">
        <v>103</v>
      </c>
      <c r="D61" s="157" t="s">
        <v>62</v>
      </c>
      <c r="E61" s="125" t="s">
        <v>76</v>
      </c>
      <c r="F61" s="76" t="s">
        <v>63</v>
      </c>
      <c r="G61" s="76">
        <v>0</v>
      </c>
      <c r="H61" s="76" t="s">
        <v>95</v>
      </c>
      <c r="I61" s="76">
        <v>3</v>
      </c>
      <c r="J61" s="76">
        <v>2</v>
      </c>
      <c r="K61" s="76">
        <v>1</v>
      </c>
      <c r="L61" s="139">
        <v>2</v>
      </c>
      <c r="M61" s="144">
        <v>8</v>
      </c>
      <c r="N61" s="39"/>
      <c r="O61" s="39"/>
    </row>
    <row r="62" spans="1:15" ht="12" customHeight="1">
      <c r="A62" s="39"/>
      <c r="B62" s="120" t="s">
        <v>102</v>
      </c>
      <c r="C62" s="154" t="s">
        <v>91</v>
      </c>
      <c r="D62" s="155" t="s">
        <v>92</v>
      </c>
      <c r="E62" s="124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6</v>
      </c>
      <c r="L62" s="138">
        <v>1</v>
      </c>
      <c r="M62" s="145">
        <v>7</v>
      </c>
      <c r="N62" s="39"/>
      <c r="O62" s="39"/>
    </row>
    <row r="63" spans="1:15" ht="12" customHeight="1">
      <c r="A63" s="39"/>
      <c r="B63" s="120" t="s">
        <v>104</v>
      </c>
      <c r="C63" s="156" t="s">
        <v>94</v>
      </c>
      <c r="D63" s="157" t="s">
        <v>62</v>
      </c>
      <c r="E63" s="125" t="s">
        <v>69</v>
      </c>
      <c r="F63" s="76" t="s">
        <v>76</v>
      </c>
      <c r="G63" s="76">
        <v>0</v>
      </c>
      <c r="H63" s="76">
        <v>1</v>
      </c>
      <c r="I63" s="76">
        <v>4</v>
      </c>
      <c r="J63" s="76">
        <v>1</v>
      </c>
      <c r="K63" s="76" t="s">
        <v>88</v>
      </c>
      <c r="L63" s="139" t="s">
        <v>98</v>
      </c>
      <c r="M63" s="143">
        <v>6</v>
      </c>
      <c r="N63" s="39"/>
      <c r="O63" s="39"/>
    </row>
    <row r="64" spans="1:15" ht="12" customHeight="1">
      <c r="A64" s="39"/>
      <c r="B64" s="120" t="s">
        <v>106</v>
      </c>
      <c r="C64" s="154" t="s">
        <v>97</v>
      </c>
      <c r="D64" s="155" t="s">
        <v>22</v>
      </c>
      <c r="E64" s="124">
        <v>0</v>
      </c>
      <c r="F64" s="6">
        <v>0</v>
      </c>
      <c r="G64" s="6">
        <v>0</v>
      </c>
      <c r="H64" s="6">
        <v>0</v>
      </c>
      <c r="I64" s="6">
        <v>2</v>
      </c>
      <c r="J64" s="6">
        <v>4</v>
      </c>
      <c r="K64" s="6" t="s">
        <v>59</v>
      </c>
      <c r="L64" s="138" t="s">
        <v>59</v>
      </c>
      <c r="M64" s="143">
        <v>6</v>
      </c>
      <c r="N64" s="39"/>
      <c r="O64" s="39"/>
    </row>
    <row r="65" spans="1:15" ht="12" customHeight="1">
      <c r="A65" s="39"/>
      <c r="B65" s="120" t="s">
        <v>109</v>
      </c>
      <c r="C65" s="156" t="s">
        <v>145</v>
      </c>
      <c r="D65" s="157" t="s">
        <v>92</v>
      </c>
      <c r="E65" s="125">
        <v>0</v>
      </c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6">
        <v>2</v>
      </c>
      <c r="L65" s="139">
        <v>3</v>
      </c>
      <c r="M65" s="143">
        <v>5</v>
      </c>
      <c r="N65" s="39"/>
      <c r="O65" s="39"/>
    </row>
    <row r="66" spans="1:15" ht="12" customHeight="1">
      <c r="A66" s="39"/>
      <c r="B66" s="120" t="s">
        <v>111</v>
      </c>
      <c r="C66" s="154" t="s">
        <v>118</v>
      </c>
      <c r="D66" s="155" t="s">
        <v>18</v>
      </c>
      <c r="E66" s="124">
        <v>0</v>
      </c>
      <c r="F66" s="6">
        <v>0</v>
      </c>
      <c r="G66" s="6" t="s">
        <v>95</v>
      </c>
      <c r="H66" s="6" t="s">
        <v>59</v>
      </c>
      <c r="I66" s="6" t="s">
        <v>83</v>
      </c>
      <c r="J66" s="6" t="s">
        <v>59</v>
      </c>
      <c r="K66" s="6">
        <v>4</v>
      </c>
      <c r="L66" s="138" t="s">
        <v>95</v>
      </c>
      <c r="M66" s="143">
        <v>4</v>
      </c>
      <c r="N66" s="39"/>
      <c r="O66" s="39"/>
    </row>
    <row r="67" spans="1:15" ht="12" customHeight="1">
      <c r="A67" s="39"/>
      <c r="B67" s="120" t="s">
        <v>113</v>
      </c>
      <c r="C67" s="156" t="s">
        <v>120</v>
      </c>
      <c r="D67" s="157" t="s">
        <v>22</v>
      </c>
      <c r="E67" s="125">
        <v>0</v>
      </c>
      <c r="F67" s="76">
        <v>0</v>
      </c>
      <c r="G67" s="76">
        <v>0</v>
      </c>
      <c r="H67" s="76">
        <v>0</v>
      </c>
      <c r="I67" s="76">
        <v>0</v>
      </c>
      <c r="J67" s="76" t="s">
        <v>88</v>
      </c>
      <c r="K67" s="76">
        <v>0</v>
      </c>
      <c r="L67" s="139">
        <v>4</v>
      </c>
      <c r="M67" s="143">
        <v>4</v>
      </c>
      <c r="N67" s="39"/>
      <c r="O67" s="39"/>
    </row>
    <row r="68" spans="1:15" ht="12" customHeight="1">
      <c r="A68" s="39"/>
      <c r="B68" s="120" t="s">
        <v>115</v>
      </c>
      <c r="C68" s="154" t="s">
        <v>105</v>
      </c>
      <c r="D68" s="155" t="s">
        <v>18</v>
      </c>
      <c r="E68" s="124">
        <v>3</v>
      </c>
      <c r="F68" s="6" t="s">
        <v>83</v>
      </c>
      <c r="G68" s="6" t="s">
        <v>69</v>
      </c>
      <c r="H68" s="6" t="s">
        <v>63</v>
      </c>
      <c r="I68" s="6" t="s">
        <v>76</v>
      </c>
      <c r="J68" s="6" t="s">
        <v>76</v>
      </c>
      <c r="K68" s="6" t="s">
        <v>95</v>
      </c>
      <c r="L68" s="138" t="s">
        <v>76</v>
      </c>
      <c r="M68" s="143">
        <f>SUM(E68:I68)</f>
        <v>3</v>
      </c>
      <c r="N68" s="39"/>
      <c r="O68" s="39"/>
    </row>
    <row r="69" spans="1:15" ht="12" customHeight="1">
      <c r="A69" s="39"/>
      <c r="B69" s="120" t="s">
        <v>117</v>
      </c>
      <c r="C69" s="156" t="s">
        <v>87</v>
      </c>
      <c r="D69" s="157" t="s">
        <v>18</v>
      </c>
      <c r="E69" s="125">
        <v>1</v>
      </c>
      <c r="F69" s="76" t="s">
        <v>88</v>
      </c>
      <c r="G69" s="76">
        <v>1</v>
      </c>
      <c r="H69" s="76" t="s">
        <v>69</v>
      </c>
      <c r="I69" s="76">
        <v>1</v>
      </c>
      <c r="J69" s="76">
        <v>0</v>
      </c>
      <c r="K69" s="76">
        <v>0</v>
      </c>
      <c r="L69" s="139">
        <v>0</v>
      </c>
      <c r="M69" s="143">
        <f>SUM(E69:L69)</f>
        <v>3</v>
      </c>
      <c r="N69" s="39"/>
      <c r="O69" s="39"/>
    </row>
    <row r="70" spans="1:15" ht="12" customHeight="1">
      <c r="A70" s="39"/>
      <c r="B70" s="120" t="s">
        <v>119</v>
      </c>
      <c r="C70" s="154" t="s">
        <v>128</v>
      </c>
      <c r="D70" s="155" t="s">
        <v>66</v>
      </c>
      <c r="E70" s="124">
        <v>0</v>
      </c>
      <c r="F70" s="6" t="s">
        <v>69</v>
      </c>
      <c r="G70" s="6" t="s">
        <v>59</v>
      </c>
      <c r="H70" s="6">
        <v>2</v>
      </c>
      <c r="I70" s="6" t="s">
        <v>63</v>
      </c>
      <c r="J70" s="6" t="s">
        <v>63</v>
      </c>
      <c r="K70" s="6" t="s">
        <v>99</v>
      </c>
      <c r="L70" s="138" t="s">
        <v>88</v>
      </c>
      <c r="M70" s="143">
        <v>2</v>
      </c>
      <c r="N70" s="39"/>
      <c r="O70" s="39"/>
    </row>
    <row r="71" spans="1:15" ht="12" customHeight="1">
      <c r="A71" s="39"/>
      <c r="B71" s="120" t="s">
        <v>121</v>
      </c>
      <c r="C71" s="156" t="s">
        <v>116</v>
      </c>
      <c r="D71" s="157" t="s">
        <v>33</v>
      </c>
      <c r="E71" s="125">
        <v>0</v>
      </c>
      <c r="F71" s="76">
        <v>0</v>
      </c>
      <c r="G71" s="76">
        <v>2</v>
      </c>
      <c r="H71" s="76">
        <v>0</v>
      </c>
      <c r="I71" s="76">
        <v>0</v>
      </c>
      <c r="J71" s="76">
        <v>0</v>
      </c>
      <c r="K71" s="76">
        <v>0</v>
      </c>
      <c r="L71" s="139">
        <v>0</v>
      </c>
      <c r="M71" s="143">
        <v>2</v>
      </c>
      <c r="N71" s="39"/>
      <c r="O71" s="39"/>
    </row>
    <row r="72" spans="1:15" ht="12" customHeight="1">
      <c r="A72" s="39"/>
      <c r="B72" s="120" t="s">
        <v>123</v>
      </c>
      <c r="C72" s="154" t="s">
        <v>124</v>
      </c>
      <c r="D72" s="155" t="s">
        <v>108</v>
      </c>
      <c r="E72" s="124">
        <v>0</v>
      </c>
      <c r="F72" s="6">
        <v>1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138">
        <v>0</v>
      </c>
      <c r="M72" s="143">
        <f>SUM(E72:L72)</f>
        <v>1</v>
      </c>
      <c r="N72" s="39"/>
      <c r="O72" s="39"/>
    </row>
    <row r="73" spans="1:15" ht="12" customHeight="1">
      <c r="A73" s="39"/>
      <c r="B73" s="120" t="s">
        <v>125</v>
      </c>
      <c r="C73" s="156" t="s">
        <v>131</v>
      </c>
      <c r="D73" s="157" t="s">
        <v>33</v>
      </c>
      <c r="E73" s="125">
        <v>0</v>
      </c>
      <c r="F73" s="76">
        <v>0</v>
      </c>
      <c r="G73" s="76" t="s">
        <v>88</v>
      </c>
      <c r="H73" s="76" t="s">
        <v>88</v>
      </c>
      <c r="I73" s="76">
        <v>0</v>
      </c>
      <c r="J73" s="76">
        <v>0</v>
      </c>
      <c r="K73" s="76" t="s">
        <v>146</v>
      </c>
      <c r="L73" s="139">
        <v>0</v>
      </c>
      <c r="M73" s="143" t="s">
        <v>147</v>
      </c>
      <c r="N73" s="39"/>
      <c r="O73" s="39"/>
    </row>
    <row r="74" spans="1:15" ht="12" customHeight="1">
      <c r="A74" s="39"/>
      <c r="B74" s="120" t="s">
        <v>127</v>
      </c>
      <c r="C74" s="154" t="s">
        <v>144</v>
      </c>
      <c r="D74" s="155" t="s">
        <v>16</v>
      </c>
      <c r="E74" s="124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 t="s">
        <v>98</v>
      </c>
      <c r="L74" s="138" t="s">
        <v>83</v>
      </c>
      <c r="M74" s="143" t="s">
        <v>148</v>
      </c>
      <c r="N74" s="39"/>
      <c r="O74" s="39"/>
    </row>
    <row r="75" spans="1:15" ht="12" customHeight="1">
      <c r="A75" s="39"/>
      <c r="B75" s="120" t="s">
        <v>130</v>
      </c>
      <c r="C75" s="156" t="s">
        <v>32</v>
      </c>
      <c r="D75" s="157" t="s">
        <v>33</v>
      </c>
      <c r="E75" s="125">
        <v>0</v>
      </c>
      <c r="F75" s="76">
        <v>0</v>
      </c>
      <c r="G75" s="76">
        <v>0</v>
      </c>
      <c r="H75" s="76">
        <v>0</v>
      </c>
      <c r="I75" s="76">
        <v>0</v>
      </c>
      <c r="J75" s="76">
        <v>0</v>
      </c>
      <c r="K75" s="76" t="s">
        <v>89</v>
      </c>
      <c r="L75" s="139">
        <v>0</v>
      </c>
      <c r="M75" s="143" t="s">
        <v>89</v>
      </c>
      <c r="N75" s="39"/>
      <c r="O75" s="39"/>
    </row>
    <row r="76" spans="1:15" ht="12" customHeight="1">
      <c r="A76" s="39"/>
      <c r="B76" s="120" t="s">
        <v>133</v>
      </c>
      <c r="C76" s="154" t="s">
        <v>149</v>
      </c>
      <c r="D76" s="155" t="s">
        <v>18</v>
      </c>
      <c r="E76" s="124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 t="s">
        <v>83</v>
      </c>
      <c r="L76" s="138">
        <v>0</v>
      </c>
      <c r="M76" s="143" t="s">
        <v>83</v>
      </c>
      <c r="N76" s="39"/>
      <c r="O76" s="39"/>
    </row>
    <row r="77" spans="1:15" ht="12" customHeight="1">
      <c r="A77" s="39"/>
      <c r="B77" s="120" t="s">
        <v>135</v>
      </c>
      <c r="C77" s="156" t="s">
        <v>150</v>
      </c>
      <c r="D77" s="157" t="s">
        <v>18</v>
      </c>
      <c r="E77" s="125">
        <v>0</v>
      </c>
      <c r="F77" s="76">
        <v>0</v>
      </c>
      <c r="G77" s="76" t="s">
        <v>83</v>
      </c>
      <c r="H77" s="76">
        <v>0</v>
      </c>
      <c r="I77" s="76">
        <v>0</v>
      </c>
      <c r="J77" s="76">
        <v>0</v>
      </c>
      <c r="K77" s="76">
        <v>0</v>
      </c>
      <c r="L77" s="139">
        <v>0</v>
      </c>
      <c r="M77" s="143" t="s">
        <v>83</v>
      </c>
      <c r="N77" s="39"/>
      <c r="O77" s="39"/>
    </row>
    <row r="78" spans="1:15" ht="12" customHeight="1">
      <c r="A78" s="39"/>
      <c r="B78" s="120" t="s">
        <v>137</v>
      </c>
      <c r="C78" s="154" t="s">
        <v>151</v>
      </c>
      <c r="D78" s="155" t="s">
        <v>18</v>
      </c>
      <c r="E78" s="124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 t="s">
        <v>63</v>
      </c>
      <c r="L78" s="138">
        <v>0</v>
      </c>
      <c r="M78" s="143" t="s">
        <v>63</v>
      </c>
      <c r="N78" s="39"/>
      <c r="O78" s="39"/>
    </row>
    <row r="79" spans="1:15" ht="12" customHeight="1" thickBot="1">
      <c r="A79" s="39"/>
      <c r="B79" s="122" t="s">
        <v>139</v>
      </c>
      <c r="C79" s="158" t="s">
        <v>126</v>
      </c>
      <c r="D79" s="159" t="s">
        <v>16</v>
      </c>
      <c r="E79" s="125">
        <v>0</v>
      </c>
      <c r="F79" s="76">
        <v>0</v>
      </c>
      <c r="G79" s="76" t="s">
        <v>63</v>
      </c>
      <c r="H79" s="76">
        <v>0</v>
      </c>
      <c r="I79" s="76">
        <v>0</v>
      </c>
      <c r="J79" s="76">
        <v>0</v>
      </c>
      <c r="K79" s="76">
        <v>0</v>
      </c>
      <c r="L79" s="139">
        <v>0</v>
      </c>
      <c r="M79" s="146" t="s">
        <v>63</v>
      </c>
      <c r="N79" s="39"/>
      <c r="O79" s="39"/>
    </row>
    <row r="80" spans="1:15" ht="12" customHeight="1" thickBot="1" thickTop="1">
      <c r="A80" s="39"/>
      <c r="B80" s="343" t="s">
        <v>227</v>
      </c>
      <c r="C80" s="344"/>
      <c r="D80" s="113"/>
      <c r="E80" s="113"/>
      <c r="F80" s="113"/>
      <c r="G80" s="113"/>
      <c r="H80" s="113"/>
      <c r="I80" s="113"/>
      <c r="J80" s="113"/>
      <c r="K80" s="114"/>
      <c r="L80" s="114"/>
      <c r="M80" s="115"/>
      <c r="N80" s="39"/>
      <c r="O80" s="39"/>
    </row>
    <row r="81" spans="1:15" ht="15.75" customHeight="1" thickTop="1">
      <c r="A81" s="352" t="s">
        <v>240</v>
      </c>
      <c r="B81" s="348" t="s">
        <v>1</v>
      </c>
      <c r="C81" s="350" t="s">
        <v>2</v>
      </c>
      <c r="D81" s="350" t="s">
        <v>3</v>
      </c>
      <c r="E81" s="199" t="s">
        <v>52</v>
      </c>
      <c r="F81" s="199" t="s">
        <v>53</v>
      </c>
      <c r="G81" s="199" t="s">
        <v>52</v>
      </c>
      <c r="H81" s="199" t="s">
        <v>53</v>
      </c>
      <c r="I81" s="199" t="s">
        <v>54</v>
      </c>
      <c r="J81" s="199" t="s">
        <v>54</v>
      </c>
      <c r="K81" s="200" t="s">
        <v>52</v>
      </c>
      <c r="L81" s="199" t="s">
        <v>52</v>
      </c>
      <c r="M81" s="346" t="s">
        <v>221</v>
      </c>
      <c r="N81" s="39"/>
      <c r="O81" s="39"/>
    </row>
    <row r="82" spans="1:15" ht="15.75" customHeight="1" thickBot="1">
      <c r="A82" s="353"/>
      <c r="B82" s="349"/>
      <c r="C82" s="351"/>
      <c r="D82" s="351"/>
      <c r="E82" s="201">
        <v>37275</v>
      </c>
      <c r="F82" s="201">
        <v>37289</v>
      </c>
      <c r="G82" s="201">
        <v>37345</v>
      </c>
      <c r="H82" s="201">
        <v>37359</v>
      </c>
      <c r="I82" s="201">
        <v>37394</v>
      </c>
      <c r="J82" s="202">
        <v>37527</v>
      </c>
      <c r="K82" s="202">
        <v>37555</v>
      </c>
      <c r="L82" s="202">
        <v>37583</v>
      </c>
      <c r="M82" s="347"/>
      <c r="N82" s="39"/>
      <c r="O82" s="39"/>
    </row>
    <row r="83" spans="1:15" ht="12" customHeight="1" thickTop="1">
      <c r="A83" s="96">
        <v>15</v>
      </c>
      <c r="B83" s="85" t="s">
        <v>55</v>
      </c>
      <c r="C83" s="163" t="s">
        <v>56</v>
      </c>
      <c r="D83" s="164" t="s">
        <v>18</v>
      </c>
      <c r="E83" s="72">
        <v>15</v>
      </c>
      <c r="F83" s="73">
        <v>12</v>
      </c>
      <c r="G83" s="73">
        <v>15</v>
      </c>
      <c r="H83" s="73">
        <v>12</v>
      </c>
      <c r="I83" s="73">
        <v>0</v>
      </c>
      <c r="J83" s="73">
        <v>8</v>
      </c>
      <c r="K83" s="73">
        <v>10</v>
      </c>
      <c r="L83" s="74">
        <v>0</v>
      </c>
      <c r="M83" s="142">
        <f>SUM(E83:L83)</f>
        <v>72</v>
      </c>
      <c r="N83" s="39"/>
      <c r="O83" s="39"/>
    </row>
    <row r="84" spans="1:15" ht="12" customHeight="1">
      <c r="A84" s="96">
        <v>12</v>
      </c>
      <c r="B84" s="120" t="s">
        <v>57</v>
      </c>
      <c r="C84" s="165" t="s">
        <v>61</v>
      </c>
      <c r="D84" s="166" t="s">
        <v>62</v>
      </c>
      <c r="E84" s="53">
        <v>12</v>
      </c>
      <c r="F84" s="6" t="s">
        <v>69</v>
      </c>
      <c r="G84" s="6">
        <v>8</v>
      </c>
      <c r="H84" s="6">
        <v>4</v>
      </c>
      <c r="I84" s="6">
        <v>15</v>
      </c>
      <c r="J84" s="6">
        <v>15</v>
      </c>
      <c r="K84" s="6">
        <v>0</v>
      </c>
      <c r="L84" s="54">
        <v>15</v>
      </c>
      <c r="M84" s="143">
        <f>SUM(E84:L84)</f>
        <v>69</v>
      </c>
      <c r="N84" s="39"/>
      <c r="O84" s="39"/>
    </row>
    <row r="85" spans="1:15" ht="12" customHeight="1">
      <c r="A85" s="96">
        <v>10</v>
      </c>
      <c r="B85" s="120" t="s">
        <v>60</v>
      </c>
      <c r="C85" s="167" t="s">
        <v>65</v>
      </c>
      <c r="D85" s="168" t="s">
        <v>66</v>
      </c>
      <c r="E85" s="75">
        <v>8</v>
      </c>
      <c r="F85" s="76">
        <v>8</v>
      </c>
      <c r="G85" s="76">
        <v>6</v>
      </c>
      <c r="H85" s="76">
        <v>6</v>
      </c>
      <c r="I85" s="76">
        <v>6</v>
      </c>
      <c r="J85" s="76">
        <v>4</v>
      </c>
      <c r="K85" s="76">
        <v>8</v>
      </c>
      <c r="L85" s="77">
        <v>8</v>
      </c>
      <c r="M85" s="143">
        <v>44</v>
      </c>
      <c r="N85" s="39"/>
      <c r="O85" s="39"/>
    </row>
    <row r="86" spans="1:15" ht="12" customHeight="1">
      <c r="A86" s="96">
        <v>8</v>
      </c>
      <c r="B86" s="120" t="s">
        <v>64</v>
      </c>
      <c r="C86" s="165" t="s">
        <v>75</v>
      </c>
      <c r="D86" s="166" t="s">
        <v>66</v>
      </c>
      <c r="E86" s="53">
        <v>0</v>
      </c>
      <c r="F86" s="6">
        <v>4</v>
      </c>
      <c r="G86" s="6">
        <v>10</v>
      </c>
      <c r="H86" s="6">
        <v>8</v>
      </c>
      <c r="I86" s="6">
        <v>10</v>
      </c>
      <c r="J86" s="6">
        <v>5</v>
      </c>
      <c r="K86" s="6" t="s">
        <v>69</v>
      </c>
      <c r="L86" s="54">
        <v>4</v>
      </c>
      <c r="M86" s="143">
        <v>41</v>
      </c>
      <c r="N86" s="39"/>
      <c r="O86" s="39"/>
    </row>
    <row r="87" spans="1:15" ht="12" customHeight="1">
      <c r="A87" s="96">
        <v>6</v>
      </c>
      <c r="B87" s="120" t="s">
        <v>67</v>
      </c>
      <c r="C87" s="167" t="s">
        <v>71</v>
      </c>
      <c r="D87" s="168" t="s">
        <v>16</v>
      </c>
      <c r="E87" s="75">
        <v>0</v>
      </c>
      <c r="F87" s="76">
        <v>15</v>
      </c>
      <c r="G87" s="76">
        <v>0</v>
      </c>
      <c r="H87" s="76">
        <v>15</v>
      </c>
      <c r="I87" s="76">
        <v>0</v>
      </c>
      <c r="J87" s="76">
        <v>0</v>
      </c>
      <c r="K87" s="76">
        <v>0</v>
      </c>
      <c r="L87" s="77">
        <v>10</v>
      </c>
      <c r="M87" s="143">
        <f>SUM(E87:L87)</f>
        <v>40</v>
      </c>
      <c r="N87" s="39"/>
      <c r="O87" s="39"/>
    </row>
    <row r="88" spans="1:15" ht="12" customHeight="1">
      <c r="A88" s="96">
        <v>5</v>
      </c>
      <c r="B88" s="120" t="s">
        <v>70</v>
      </c>
      <c r="C88" s="165" t="s">
        <v>68</v>
      </c>
      <c r="D88" s="166" t="s">
        <v>22</v>
      </c>
      <c r="E88" s="53">
        <v>0</v>
      </c>
      <c r="F88" s="6">
        <v>0</v>
      </c>
      <c r="G88" s="6">
        <v>0</v>
      </c>
      <c r="H88" s="6">
        <v>0</v>
      </c>
      <c r="I88" s="6">
        <v>12</v>
      </c>
      <c r="J88" s="6">
        <v>12</v>
      </c>
      <c r="K88" s="6">
        <v>15</v>
      </c>
      <c r="L88" s="54" t="s">
        <v>83</v>
      </c>
      <c r="M88" s="143">
        <v>39</v>
      </c>
      <c r="N88" s="39"/>
      <c r="O88" s="39"/>
    </row>
    <row r="89" spans="1:15" ht="12" customHeight="1">
      <c r="A89" s="96">
        <v>4</v>
      </c>
      <c r="B89" s="120" t="s">
        <v>72</v>
      </c>
      <c r="C89" s="167" t="s">
        <v>91</v>
      </c>
      <c r="D89" s="168" t="s">
        <v>92</v>
      </c>
      <c r="E89" s="75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12</v>
      </c>
      <c r="L89" s="77">
        <v>12</v>
      </c>
      <c r="M89" s="143">
        <v>24</v>
      </c>
      <c r="N89" s="39"/>
      <c r="O89" s="39"/>
    </row>
    <row r="90" spans="1:15" ht="12" customHeight="1">
      <c r="A90" s="96">
        <v>3</v>
      </c>
      <c r="B90" s="120" t="s">
        <v>74</v>
      </c>
      <c r="C90" s="165" t="s">
        <v>58</v>
      </c>
      <c r="D90" s="166" t="s">
        <v>18</v>
      </c>
      <c r="E90" s="53">
        <v>6</v>
      </c>
      <c r="F90" s="6">
        <v>10</v>
      </c>
      <c r="G90" s="6" t="s">
        <v>69</v>
      </c>
      <c r="H90" s="6">
        <v>3</v>
      </c>
      <c r="I90" s="6">
        <v>0</v>
      </c>
      <c r="J90" s="6">
        <v>2</v>
      </c>
      <c r="K90" s="6" t="s">
        <v>76</v>
      </c>
      <c r="L90" s="54" t="s">
        <v>69</v>
      </c>
      <c r="M90" s="143">
        <f>SUM(E90:J90)</f>
        <v>21</v>
      </c>
      <c r="N90" s="39"/>
      <c r="O90" s="39"/>
    </row>
    <row r="91" spans="1:15" ht="12" customHeight="1">
      <c r="A91" s="96">
        <v>2</v>
      </c>
      <c r="B91" s="120" t="s">
        <v>77</v>
      </c>
      <c r="C91" s="167" t="s">
        <v>80</v>
      </c>
      <c r="D91" s="168" t="s">
        <v>16</v>
      </c>
      <c r="E91" s="75">
        <v>4</v>
      </c>
      <c r="F91" s="76">
        <v>5</v>
      </c>
      <c r="G91" s="76">
        <v>0</v>
      </c>
      <c r="H91" s="76">
        <v>10</v>
      </c>
      <c r="I91" s="76">
        <v>0</v>
      </c>
      <c r="J91" s="76">
        <v>0</v>
      </c>
      <c r="K91" s="76">
        <v>0</v>
      </c>
      <c r="L91" s="77">
        <v>0</v>
      </c>
      <c r="M91" s="143">
        <f>SUM(E91:L91)</f>
        <v>19</v>
      </c>
      <c r="N91" s="39"/>
      <c r="O91" s="39"/>
    </row>
    <row r="92" spans="1:15" ht="12" customHeight="1">
      <c r="A92" s="96">
        <v>1</v>
      </c>
      <c r="B92" s="120" t="s">
        <v>79</v>
      </c>
      <c r="C92" s="165" t="s">
        <v>73</v>
      </c>
      <c r="D92" s="166" t="s">
        <v>18</v>
      </c>
      <c r="E92" s="53">
        <v>0</v>
      </c>
      <c r="F92" s="6">
        <v>0</v>
      </c>
      <c r="G92" s="6">
        <v>12</v>
      </c>
      <c r="H92" s="6">
        <v>0</v>
      </c>
      <c r="I92" s="6">
        <v>0</v>
      </c>
      <c r="J92" s="6">
        <v>0</v>
      </c>
      <c r="K92" s="6">
        <v>6</v>
      </c>
      <c r="L92" s="54">
        <v>0</v>
      </c>
      <c r="M92" s="143">
        <v>18</v>
      </c>
      <c r="N92" s="39"/>
      <c r="O92" s="39"/>
    </row>
    <row r="93" spans="1:15" ht="12" customHeight="1">
      <c r="A93" s="39"/>
      <c r="B93" s="120" t="s">
        <v>81</v>
      </c>
      <c r="C93" s="167" t="s">
        <v>78</v>
      </c>
      <c r="D93" s="168" t="s">
        <v>62</v>
      </c>
      <c r="E93" s="75">
        <v>0</v>
      </c>
      <c r="F93" s="76">
        <v>0</v>
      </c>
      <c r="G93" s="76">
        <v>0</v>
      </c>
      <c r="H93" s="76">
        <v>0</v>
      </c>
      <c r="I93" s="76">
        <v>8</v>
      </c>
      <c r="J93" s="76">
        <v>10</v>
      </c>
      <c r="K93" s="76">
        <v>0</v>
      </c>
      <c r="L93" s="77">
        <v>0</v>
      </c>
      <c r="M93" s="143">
        <v>18</v>
      </c>
      <c r="N93" s="39"/>
      <c r="O93" s="39"/>
    </row>
    <row r="94" spans="1:15" ht="12" customHeight="1">
      <c r="A94" s="39"/>
      <c r="B94" s="120" t="s">
        <v>84</v>
      </c>
      <c r="C94" s="165" t="s">
        <v>87</v>
      </c>
      <c r="D94" s="166" t="s">
        <v>18</v>
      </c>
      <c r="E94" s="53">
        <v>5</v>
      </c>
      <c r="F94" s="6">
        <v>2</v>
      </c>
      <c r="G94" s="6">
        <v>3</v>
      </c>
      <c r="H94" s="6" t="s">
        <v>76</v>
      </c>
      <c r="I94" s="6">
        <v>1</v>
      </c>
      <c r="J94" s="6">
        <v>0</v>
      </c>
      <c r="K94" s="6">
        <v>0</v>
      </c>
      <c r="L94" s="54">
        <v>5</v>
      </c>
      <c r="M94" s="143">
        <f>SUM(E94:L94)</f>
        <v>16</v>
      </c>
      <c r="N94" s="39"/>
      <c r="O94" s="39"/>
    </row>
    <row r="95" spans="1:15" ht="12" customHeight="1">
      <c r="A95" s="39"/>
      <c r="B95" s="120" t="s">
        <v>86</v>
      </c>
      <c r="C95" s="167" t="s">
        <v>85</v>
      </c>
      <c r="D95" s="168" t="s">
        <v>18</v>
      </c>
      <c r="E95" s="75">
        <v>10</v>
      </c>
      <c r="F95" s="76">
        <v>1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7">
        <v>0</v>
      </c>
      <c r="M95" s="143">
        <f>SUM(E95:L95)</f>
        <v>11</v>
      </c>
      <c r="N95" s="39"/>
      <c r="O95" s="39"/>
    </row>
    <row r="96" spans="1:15" ht="12" customHeight="1">
      <c r="A96" s="39"/>
      <c r="B96" s="120" t="s">
        <v>90</v>
      </c>
      <c r="C96" s="165" t="s">
        <v>122</v>
      </c>
      <c r="D96" s="166" t="s">
        <v>92</v>
      </c>
      <c r="E96" s="53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5</v>
      </c>
      <c r="L96" s="54">
        <v>6</v>
      </c>
      <c r="M96" s="143">
        <v>11</v>
      </c>
      <c r="N96" s="39"/>
      <c r="O96" s="39"/>
    </row>
    <row r="97" spans="1:15" ht="12" customHeight="1">
      <c r="A97" s="39"/>
      <c r="B97" s="120" t="s">
        <v>93</v>
      </c>
      <c r="C97" s="167" t="s">
        <v>101</v>
      </c>
      <c r="D97" s="168" t="s">
        <v>22</v>
      </c>
      <c r="E97" s="75">
        <v>1</v>
      </c>
      <c r="F97" s="76">
        <v>0</v>
      </c>
      <c r="G97" s="76">
        <v>0</v>
      </c>
      <c r="H97" s="76" t="s">
        <v>98</v>
      </c>
      <c r="I97" s="76">
        <v>3</v>
      </c>
      <c r="J97" s="76">
        <v>6</v>
      </c>
      <c r="K97" s="76">
        <v>0</v>
      </c>
      <c r="L97" s="77">
        <v>0</v>
      </c>
      <c r="M97" s="143">
        <v>10</v>
      </c>
      <c r="N97" s="39"/>
      <c r="O97" s="39"/>
    </row>
    <row r="98" spans="1:15" ht="12" customHeight="1">
      <c r="A98" s="39"/>
      <c r="B98" s="120" t="s">
        <v>96</v>
      </c>
      <c r="C98" s="165" t="s">
        <v>112</v>
      </c>
      <c r="D98" s="166" t="s">
        <v>16</v>
      </c>
      <c r="E98" s="53">
        <v>0</v>
      </c>
      <c r="F98" s="6">
        <v>0</v>
      </c>
      <c r="G98" s="6">
        <v>5</v>
      </c>
      <c r="H98" s="6">
        <v>5</v>
      </c>
      <c r="I98" s="6">
        <v>0</v>
      </c>
      <c r="J98" s="6">
        <v>0</v>
      </c>
      <c r="K98" s="6">
        <v>0</v>
      </c>
      <c r="L98" s="54">
        <v>0</v>
      </c>
      <c r="M98" s="143">
        <v>10</v>
      </c>
      <c r="N98" s="39"/>
      <c r="O98" s="39"/>
    </row>
    <row r="99" spans="1:15" ht="12" customHeight="1">
      <c r="A99" s="39"/>
      <c r="B99" s="120" t="s">
        <v>100</v>
      </c>
      <c r="C99" s="167" t="s">
        <v>103</v>
      </c>
      <c r="D99" s="168" t="s">
        <v>62</v>
      </c>
      <c r="E99" s="75">
        <v>2</v>
      </c>
      <c r="F99" s="76" t="s">
        <v>88</v>
      </c>
      <c r="G99" s="76">
        <v>0</v>
      </c>
      <c r="H99" s="76">
        <v>2</v>
      </c>
      <c r="I99" s="76">
        <v>2</v>
      </c>
      <c r="J99" s="76">
        <v>3</v>
      </c>
      <c r="K99" s="76" t="s">
        <v>63</v>
      </c>
      <c r="L99" s="77" t="s">
        <v>88</v>
      </c>
      <c r="M99" s="143">
        <f>SUM(E99:K99)</f>
        <v>9</v>
      </c>
      <c r="N99" s="39"/>
      <c r="O99" s="39"/>
    </row>
    <row r="100" spans="1:15" ht="12" customHeight="1">
      <c r="A100" s="39"/>
      <c r="B100" s="120" t="s">
        <v>102</v>
      </c>
      <c r="C100" s="165" t="s">
        <v>94</v>
      </c>
      <c r="D100" s="166" t="s">
        <v>62</v>
      </c>
      <c r="E100" s="53" t="s">
        <v>76</v>
      </c>
      <c r="F100" s="6" t="s">
        <v>59</v>
      </c>
      <c r="G100" s="6">
        <v>0</v>
      </c>
      <c r="H100" s="6" t="s">
        <v>95</v>
      </c>
      <c r="I100" s="6">
        <v>4</v>
      </c>
      <c r="J100" s="6">
        <v>1</v>
      </c>
      <c r="K100" s="6">
        <v>3</v>
      </c>
      <c r="L100" s="54" t="s">
        <v>59</v>
      </c>
      <c r="M100" s="143">
        <v>8</v>
      </c>
      <c r="N100" s="39"/>
      <c r="O100" s="39"/>
    </row>
    <row r="101" spans="1:15" ht="12" customHeight="1">
      <c r="A101" s="39"/>
      <c r="B101" s="120" t="s">
        <v>104</v>
      </c>
      <c r="C101" s="167" t="s">
        <v>82</v>
      </c>
      <c r="D101" s="168" t="s">
        <v>18</v>
      </c>
      <c r="E101" s="75">
        <v>3</v>
      </c>
      <c r="F101" s="76" t="s">
        <v>63</v>
      </c>
      <c r="G101" s="76">
        <v>2</v>
      </c>
      <c r="H101" s="76">
        <v>1</v>
      </c>
      <c r="I101" s="76" t="s">
        <v>63</v>
      </c>
      <c r="J101" s="76" t="s">
        <v>83</v>
      </c>
      <c r="K101" s="76">
        <v>1</v>
      </c>
      <c r="L101" s="77" t="s">
        <v>98</v>
      </c>
      <c r="M101" s="143">
        <v>7</v>
      </c>
      <c r="N101" s="39"/>
      <c r="O101" s="39"/>
    </row>
    <row r="102" spans="1:15" ht="12" customHeight="1">
      <c r="A102" s="39"/>
      <c r="B102" s="120" t="s">
        <v>106</v>
      </c>
      <c r="C102" s="165" t="s">
        <v>107</v>
      </c>
      <c r="D102" s="166" t="s">
        <v>108</v>
      </c>
      <c r="E102" s="53">
        <v>0</v>
      </c>
      <c r="F102" s="6">
        <v>6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54">
        <v>0</v>
      </c>
      <c r="M102" s="143">
        <f>SUM(E102:L102)</f>
        <v>6</v>
      </c>
      <c r="N102" s="39"/>
      <c r="O102" s="39"/>
    </row>
    <row r="103" spans="1:15" ht="12" customHeight="1">
      <c r="A103" s="39"/>
      <c r="B103" s="120" t="s">
        <v>109</v>
      </c>
      <c r="C103" s="167" t="s">
        <v>97</v>
      </c>
      <c r="D103" s="168" t="s">
        <v>22</v>
      </c>
      <c r="E103" s="75">
        <v>0</v>
      </c>
      <c r="F103" s="76">
        <v>0</v>
      </c>
      <c r="G103" s="76">
        <v>0</v>
      </c>
      <c r="H103" s="76">
        <v>0</v>
      </c>
      <c r="I103" s="76">
        <v>5</v>
      </c>
      <c r="J103" s="76" t="s">
        <v>59</v>
      </c>
      <c r="K103" s="76" t="s">
        <v>95</v>
      </c>
      <c r="L103" s="77" t="s">
        <v>76</v>
      </c>
      <c r="M103" s="143">
        <v>5</v>
      </c>
      <c r="N103" s="39"/>
      <c r="O103" s="39"/>
    </row>
    <row r="104" spans="1:15" ht="12" customHeight="1">
      <c r="A104" s="39"/>
      <c r="B104" s="120" t="s">
        <v>111</v>
      </c>
      <c r="C104" s="165" t="s">
        <v>110</v>
      </c>
      <c r="D104" s="166" t="s">
        <v>92</v>
      </c>
      <c r="E104" s="53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4</v>
      </c>
      <c r="L104" s="54" t="s">
        <v>95</v>
      </c>
      <c r="M104" s="143">
        <v>4</v>
      </c>
      <c r="N104" s="39"/>
      <c r="O104" s="39"/>
    </row>
    <row r="105" spans="1:15" ht="12" customHeight="1">
      <c r="A105" s="39"/>
      <c r="B105" s="120" t="s">
        <v>113</v>
      </c>
      <c r="C105" s="167" t="s">
        <v>116</v>
      </c>
      <c r="D105" s="168" t="s">
        <v>33</v>
      </c>
      <c r="E105" s="75">
        <v>0</v>
      </c>
      <c r="F105" s="76">
        <v>0</v>
      </c>
      <c r="G105" s="76">
        <v>4</v>
      </c>
      <c r="H105" s="76">
        <v>0</v>
      </c>
      <c r="I105" s="76">
        <v>0</v>
      </c>
      <c r="J105" s="76">
        <v>0</v>
      </c>
      <c r="K105" s="76">
        <v>0</v>
      </c>
      <c r="L105" s="77">
        <v>0</v>
      </c>
      <c r="M105" s="143">
        <v>4</v>
      </c>
      <c r="N105" s="39"/>
      <c r="O105" s="39"/>
    </row>
    <row r="106" spans="1:15" ht="12" customHeight="1">
      <c r="A106" s="39"/>
      <c r="B106" s="120" t="s">
        <v>115</v>
      </c>
      <c r="C106" s="165" t="s">
        <v>120</v>
      </c>
      <c r="D106" s="166" t="s">
        <v>22</v>
      </c>
      <c r="E106" s="53">
        <v>0</v>
      </c>
      <c r="F106" s="6">
        <v>0</v>
      </c>
      <c r="G106" s="6">
        <v>0</v>
      </c>
      <c r="H106" s="6">
        <v>0</v>
      </c>
      <c r="I106" s="6">
        <v>0</v>
      </c>
      <c r="J106" s="6" t="s">
        <v>88</v>
      </c>
      <c r="K106" s="6">
        <v>0</v>
      </c>
      <c r="L106" s="54">
        <v>3</v>
      </c>
      <c r="M106" s="143">
        <v>3</v>
      </c>
      <c r="N106" s="39"/>
      <c r="O106" s="39"/>
    </row>
    <row r="107" spans="1:15" ht="12" customHeight="1">
      <c r="A107" s="39"/>
      <c r="B107" s="120" t="s">
        <v>117</v>
      </c>
      <c r="C107" s="167" t="s">
        <v>124</v>
      </c>
      <c r="D107" s="168" t="s">
        <v>108</v>
      </c>
      <c r="E107" s="75">
        <v>0</v>
      </c>
      <c r="F107" s="76">
        <v>3</v>
      </c>
      <c r="G107" s="76">
        <v>0</v>
      </c>
      <c r="H107" s="76">
        <v>0</v>
      </c>
      <c r="I107" s="76">
        <v>0</v>
      </c>
      <c r="J107" s="76">
        <v>0</v>
      </c>
      <c r="K107" s="76">
        <v>0</v>
      </c>
      <c r="L107" s="77">
        <v>0</v>
      </c>
      <c r="M107" s="143">
        <f>SUM(E107:L107)</f>
        <v>3</v>
      </c>
      <c r="N107" s="39"/>
      <c r="O107" s="39"/>
    </row>
    <row r="108" spans="1:15" ht="12" customHeight="1">
      <c r="A108" s="39"/>
      <c r="B108" s="120" t="s">
        <v>119</v>
      </c>
      <c r="C108" s="165" t="s">
        <v>131</v>
      </c>
      <c r="D108" s="166" t="s">
        <v>33</v>
      </c>
      <c r="E108" s="53">
        <v>0</v>
      </c>
      <c r="F108" s="6">
        <v>0</v>
      </c>
      <c r="G108" s="6">
        <v>1</v>
      </c>
      <c r="H108" s="6" t="s">
        <v>83</v>
      </c>
      <c r="I108" s="6">
        <v>0</v>
      </c>
      <c r="J108" s="6">
        <v>0</v>
      </c>
      <c r="K108" s="6">
        <v>2</v>
      </c>
      <c r="L108" s="54">
        <v>0</v>
      </c>
      <c r="M108" s="143">
        <v>3</v>
      </c>
      <c r="N108" s="39"/>
      <c r="O108" s="39"/>
    </row>
    <row r="109" spans="1:15" ht="12" customHeight="1">
      <c r="A109" s="39"/>
      <c r="B109" s="120" t="s">
        <v>121</v>
      </c>
      <c r="C109" s="167" t="s">
        <v>105</v>
      </c>
      <c r="D109" s="168" t="s">
        <v>18</v>
      </c>
      <c r="E109" s="75" t="s">
        <v>63</v>
      </c>
      <c r="F109" s="76" t="s">
        <v>83</v>
      </c>
      <c r="G109" s="76" t="s">
        <v>59</v>
      </c>
      <c r="H109" s="76" t="s">
        <v>63</v>
      </c>
      <c r="I109" s="76">
        <v>0</v>
      </c>
      <c r="J109" s="76" t="s">
        <v>76</v>
      </c>
      <c r="K109" s="76" t="s">
        <v>83</v>
      </c>
      <c r="L109" s="77">
        <v>2</v>
      </c>
      <c r="M109" s="143">
        <v>2</v>
      </c>
      <c r="N109" s="39"/>
      <c r="O109" s="39"/>
    </row>
    <row r="110" spans="1:15" ht="12" customHeight="1">
      <c r="A110" s="39"/>
      <c r="B110" s="120" t="s">
        <v>123</v>
      </c>
      <c r="C110" s="165" t="s">
        <v>118</v>
      </c>
      <c r="D110" s="166" t="s">
        <v>18</v>
      </c>
      <c r="E110" s="53" t="s">
        <v>69</v>
      </c>
      <c r="F110" s="6">
        <v>0</v>
      </c>
      <c r="G110" s="6" t="s">
        <v>88</v>
      </c>
      <c r="H110" s="6" t="s">
        <v>59</v>
      </c>
      <c r="I110" s="6" t="s">
        <v>76</v>
      </c>
      <c r="J110" s="6" t="s">
        <v>69</v>
      </c>
      <c r="K110" s="6" t="s">
        <v>88</v>
      </c>
      <c r="L110" s="54">
        <v>1</v>
      </c>
      <c r="M110" s="143">
        <v>1</v>
      </c>
      <c r="N110" s="39"/>
      <c r="O110" s="39"/>
    </row>
    <row r="111" spans="1:15" ht="12" customHeight="1">
      <c r="A111" s="39"/>
      <c r="B111" s="120" t="s">
        <v>125</v>
      </c>
      <c r="C111" s="167" t="s">
        <v>128</v>
      </c>
      <c r="D111" s="168" t="s">
        <v>66</v>
      </c>
      <c r="E111" s="75">
        <v>0</v>
      </c>
      <c r="F111" s="76" t="s">
        <v>76</v>
      </c>
      <c r="G111" s="76" t="s">
        <v>63</v>
      </c>
      <c r="H111" s="76" t="s">
        <v>88</v>
      </c>
      <c r="I111" s="76" t="s">
        <v>83</v>
      </c>
      <c r="J111" s="76" t="s">
        <v>63</v>
      </c>
      <c r="K111" s="76" t="s">
        <v>59</v>
      </c>
      <c r="L111" s="77" t="s">
        <v>63</v>
      </c>
      <c r="M111" s="143" t="s">
        <v>152</v>
      </c>
      <c r="N111" s="39"/>
      <c r="O111" s="39"/>
    </row>
    <row r="112" spans="1:15" ht="12" customHeight="1">
      <c r="A112" s="39"/>
      <c r="B112" s="120" t="s">
        <v>127</v>
      </c>
      <c r="C112" s="165" t="s">
        <v>153</v>
      </c>
      <c r="D112" s="166" t="s">
        <v>33</v>
      </c>
      <c r="E112" s="53">
        <v>0</v>
      </c>
      <c r="F112" s="6">
        <v>0</v>
      </c>
      <c r="G112" s="6" t="s">
        <v>83</v>
      </c>
      <c r="H112" s="6">
        <v>0</v>
      </c>
      <c r="I112" s="6">
        <v>0</v>
      </c>
      <c r="J112" s="6">
        <v>0</v>
      </c>
      <c r="K112" s="6" t="s">
        <v>98</v>
      </c>
      <c r="L112" s="54">
        <v>0</v>
      </c>
      <c r="M112" s="143" t="s">
        <v>148</v>
      </c>
      <c r="N112" s="39"/>
      <c r="O112" s="39"/>
    </row>
    <row r="113" spans="1:15" ht="12" customHeight="1">
      <c r="A113" s="39"/>
      <c r="B113" s="120" t="s">
        <v>130</v>
      </c>
      <c r="C113" s="167" t="s">
        <v>150</v>
      </c>
      <c r="D113" s="168" t="s">
        <v>18</v>
      </c>
      <c r="E113" s="75">
        <v>0</v>
      </c>
      <c r="F113" s="76">
        <v>0</v>
      </c>
      <c r="G113" s="76" t="s">
        <v>76</v>
      </c>
      <c r="H113" s="76">
        <v>0</v>
      </c>
      <c r="I113" s="76">
        <v>0</v>
      </c>
      <c r="J113" s="76">
        <v>0</v>
      </c>
      <c r="K113" s="76">
        <v>0</v>
      </c>
      <c r="L113" s="77">
        <v>0</v>
      </c>
      <c r="M113" s="143" t="s">
        <v>76</v>
      </c>
      <c r="N113" s="39"/>
      <c r="O113" s="39"/>
    </row>
    <row r="114" spans="1:15" ht="12" customHeight="1" thickBot="1">
      <c r="A114" s="39"/>
      <c r="B114" s="122" t="s">
        <v>133</v>
      </c>
      <c r="C114" s="169" t="s">
        <v>138</v>
      </c>
      <c r="D114" s="170" t="s">
        <v>33</v>
      </c>
      <c r="E114" s="55">
        <v>0</v>
      </c>
      <c r="F114" s="7">
        <v>0</v>
      </c>
      <c r="G114" s="7">
        <v>0</v>
      </c>
      <c r="H114" s="7" t="s">
        <v>69</v>
      </c>
      <c r="I114" s="7">
        <v>0</v>
      </c>
      <c r="J114" s="7">
        <v>0</v>
      </c>
      <c r="K114" s="7">
        <v>0</v>
      </c>
      <c r="L114" s="56">
        <v>0</v>
      </c>
      <c r="M114" s="146" t="s">
        <v>69</v>
      </c>
      <c r="N114" s="39"/>
      <c r="O114" s="39"/>
    </row>
    <row r="115" spans="1:15" ht="13.5" thickTop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</row>
    <row r="116" spans="1:15" ht="12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</row>
    <row r="117" spans="1:15" ht="12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</row>
    <row r="118" spans="1:15" ht="12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</row>
    <row r="119" spans="1:15" ht="12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</row>
    <row r="120" spans="1:15" ht="12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</row>
    <row r="121" spans="1:15" ht="12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</row>
    <row r="122" spans="1:15" ht="12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</row>
  </sheetData>
  <sheetProtection/>
  <mergeCells count="19">
    <mergeCell ref="M81:M82"/>
    <mergeCell ref="A81:A82"/>
    <mergeCell ref="C3:C4"/>
    <mergeCell ref="D3:D4"/>
    <mergeCell ref="A3:A4"/>
    <mergeCell ref="A43:A44"/>
    <mergeCell ref="B81:B82"/>
    <mergeCell ref="C81:C82"/>
    <mergeCell ref="D81:D82"/>
    <mergeCell ref="B1:M1"/>
    <mergeCell ref="M43:M44"/>
    <mergeCell ref="B42:C42"/>
    <mergeCell ref="B80:C80"/>
    <mergeCell ref="B43:B44"/>
    <mergeCell ref="C43:C44"/>
    <mergeCell ref="D43:D44"/>
    <mergeCell ref="B2:C2"/>
    <mergeCell ref="B3:B4"/>
    <mergeCell ref="M3:M4"/>
  </mergeCells>
  <conditionalFormatting sqref="E43:L79 E3:L41 E81:L65536">
    <cfRule type="cellIs" priority="1" dxfId="18" operator="equal" stopIfTrue="1">
      <formula>15</formula>
    </cfRule>
  </conditionalFormatting>
  <conditionalFormatting sqref="E42:I42 E80:I80">
    <cfRule type="cellIs" priority="2" dxfId="15" operator="equal" stopIfTrue="1">
      <formula>15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6"/>
  <sheetViews>
    <sheetView zoomScale="125" zoomScaleNormal="125" zoomScalePageLayoutView="0" workbookViewId="0" topLeftCell="A1">
      <selection activeCell="B1" sqref="B1:N1"/>
    </sheetView>
  </sheetViews>
  <sheetFormatPr defaultColWidth="9.00390625" defaultRowHeight="12.75"/>
  <cols>
    <col min="1" max="1" width="4.00390625" style="14" customWidth="1"/>
    <col min="2" max="2" width="4.125" style="14" customWidth="1"/>
    <col min="3" max="3" width="16.25390625" style="14" customWidth="1"/>
    <col min="4" max="4" width="19.375" style="14" customWidth="1"/>
    <col min="5" max="14" width="9.125" style="14" customWidth="1"/>
    <col min="15" max="15" width="53.25390625" style="14" customWidth="1"/>
    <col min="16" max="16384" width="9.125" style="14" customWidth="1"/>
  </cols>
  <sheetData>
    <row r="1" spans="1:15" ht="19.5" customHeight="1" thickBot="1" thickTop="1">
      <c r="A1" s="24"/>
      <c r="B1" s="338" t="s">
        <v>252</v>
      </c>
      <c r="C1" s="345"/>
      <c r="D1" s="345"/>
      <c r="E1" s="345"/>
      <c r="F1" s="345"/>
      <c r="G1" s="339"/>
      <c r="H1" s="339"/>
      <c r="I1" s="339"/>
      <c r="J1" s="339"/>
      <c r="K1" s="339"/>
      <c r="L1" s="339"/>
      <c r="M1" s="339"/>
      <c r="N1" s="340"/>
      <c r="O1" s="24"/>
    </row>
    <row r="2" spans="1:15" ht="12" customHeight="1" thickBot="1" thickTop="1">
      <c r="A2" s="24"/>
      <c r="B2" s="81" t="s">
        <v>0</v>
      </c>
      <c r="C2" s="110"/>
      <c r="D2" s="30"/>
      <c r="E2" s="111"/>
      <c r="F2" s="111"/>
      <c r="G2" s="111"/>
      <c r="H2" s="111"/>
      <c r="I2" s="111"/>
      <c r="J2" s="111"/>
      <c r="K2" s="111"/>
      <c r="L2" s="111"/>
      <c r="M2" s="111"/>
      <c r="N2" s="112"/>
      <c r="O2" s="109"/>
    </row>
    <row r="3" spans="1:15" ht="31.5" customHeight="1" thickBot="1" thickTop="1">
      <c r="A3" s="285" t="s">
        <v>240</v>
      </c>
      <c r="B3" s="60" t="s">
        <v>1</v>
      </c>
      <c r="C3" s="61" t="s">
        <v>2</v>
      </c>
      <c r="D3" s="61" t="s">
        <v>3</v>
      </c>
      <c r="E3" s="62" t="s">
        <v>4</v>
      </c>
      <c r="F3" s="62" t="s">
        <v>5</v>
      </c>
      <c r="G3" s="62" t="s">
        <v>6</v>
      </c>
      <c r="H3" s="62" t="s">
        <v>259</v>
      </c>
      <c r="I3" s="62" t="s">
        <v>7</v>
      </c>
      <c r="J3" s="62" t="s">
        <v>8</v>
      </c>
      <c r="K3" s="62" t="s">
        <v>9</v>
      </c>
      <c r="L3" s="62" t="s">
        <v>10</v>
      </c>
      <c r="M3" s="62" t="s">
        <v>11</v>
      </c>
      <c r="N3" s="63" t="s">
        <v>12</v>
      </c>
      <c r="O3" s="109"/>
    </row>
    <row r="4" spans="1:15" ht="12" customHeight="1" thickTop="1">
      <c r="A4" s="96">
        <v>25</v>
      </c>
      <c r="B4" s="105">
        <v>1</v>
      </c>
      <c r="C4" s="68" t="s">
        <v>13</v>
      </c>
      <c r="D4" s="69" t="s">
        <v>14</v>
      </c>
      <c r="E4" s="173">
        <v>25</v>
      </c>
      <c r="F4" s="171">
        <v>23</v>
      </c>
      <c r="G4" s="171">
        <v>21</v>
      </c>
      <c r="H4" s="171">
        <v>21</v>
      </c>
      <c r="I4" s="171">
        <v>25</v>
      </c>
      <c r="J4" s="171">
        <v>23</v>
      </c>
      <c r="K4" s="171">
        <v>23</v>
      </c>
      <c r="L4" s="178">
        <v>25</v>
      </c>
      <c r="M4" s="182">
        <v>186</v>
      </c>
      <c r="N4" s="8">
        <v>144</v>
      </c>
      <c r="O4" s="109"/>
    </row>
    <row r="5" spans="1:15" ht="12" customHeight="1">
      <c r="A5" s="96">
        <v>23</v>
      </c>
      <c r="B5" s="106">
        <v>2</v>
      </c>
      <c r="C5" s="49" t="s">
        <v>15</v>
      </c>
      <c r="D5" s="50" t="s">
        <v>16</v>
      </c>
      <c r="E5" s="174">
        <v>21</v>
      </c>
      <c r="F5" s="20">
        <v>25</v>
      </c>
      <c r="G5" s="20">
        <v>25</v>
      </c>
      <c r="H5" s="20">
        <v>0</v>
      </c>
      <c r="I5" s="20">
        <v>21</v>
      </c>
      <c r="J5" s="20">
        <v>17</v>
      </c>
      <c r="K5" s="20">
        <v>25</v>
      </c>
      <c r="L5" s="179">
        <v>21</v>
      </c>
      <c r="M5" s="183">
        <v>155</v>
      </c>
      <c r="N5" s="9">
        <v>138</v>
      </c>
      <c r="O5" s="109"/>
    </row>
    <row r="6" spans="1:15" ht="12" customHeight="1">
      <c r="A6" s="96">
        <v>21</v>
      </c>
      <c r="B6" s="106">
        <v>3</v>
      </c>
      <c r="C6" s="70" t="s">
        <v>17</v>
      </c>
      <c r="D6" s="71" t="s">
        <v>18</v>
      </c>
      <c r="E6" s="175">
        <v>12</v>
      </c>
      <c r="F6" s="172">
        <v>21</v>
      </c>
      <c r="G6" s="172">
        <v>17</v>
      </c>
      <c r="H6" s="172">
        <v>15</v>
      </c>
      <c r="I6" s="172">
        <v>0</v>
      </c>
      <c r="J6" s="172">
        <v>7</v>
      </c>
      <c r="K6" s="172">
        <v>19</v>
      </c>
      <c r="L6" s="180">
        <v>8</v>
      </c>
      <c r="M6" s="183">
        <v>99</v>
      </c>
      <c r="N6" s="9">
        <v>92</v>
      </c>
      <c r="O6" s="109"/>
    </row>
    <row r="7" spans="1:15" ht="12" customHeight="1">
      <c r="A7" s="96">
        <v>19</v>
      </c>
      <c r="B7" s="106">
        <v>4</v>
      </c>
      <c r="C7" s="49" t="s">
        <v>19</v>
      </c>
      <c r="D7" s="50" t="s">
        <v>20</v>
      </c>
      <c r="E7" s="174">
        <v>15</v>
      </c>
      <c r="F7" s="20">
        <v>0</v>
      </c>
      <c r="G7" s="20">
        <v>14</v>
      </c>
      <c r="H7" s="20">
        <v>13</v>
      </c>
      <c r="I7" s="20">
        <v>17</v>
      </c>
      <c r="J7" s="20">
        <v>19</v>
      </c>
      <c r="K7" s="20">
        <v>14</v>
      </c>
      <c r="L7" s="179">
        <v>7</v>
      </c>
      <c r="M7" s="183">
        <v>99</v>
      </c>
      <c r="N7" s="9">
        <v>92</v>
      </c>
      <c r="O7" s="109"/>
    </row>
    <row r="8" spans="1:15" ht="12" customHeight="1">
      <c r="A8" s="96">
        <v>17</v>
      </c>
      <c r="B8" s="106">
        <v>5</v>
      </c>
      <c r="C8" s="70" t="s">
        <v>21</v>
      </c>
      <c r="D8" s="71" t="s">
        <v>22</v>
      </c>
      <c r="E8" s="175">
        <v>16</v>
      </c>
      <c r="F8" s="172">
        <v>19</v>
      </c>
      <c r="G8" s="172">
        <v>19</v>
      </c>
      <c r="H8" s="172">
        <v>9</v>
      </c>
      <c r="I8" s="172">
        <v>14</v>
      </c>
      <c r="J8" s="172">
        <v>12</v>
      </c>
      <c r="K8" s="172">
        <v>8</v>
      </c>
      <c r="L8" s="180">
        <v>9</v>
      </c>
      <c r="M8" s="183">
        <v>106</v>
      </c>
      <c r="N8" s="9">
        <v>89</v>
      </c>
      <c r="O8" s="109"/>
    </row>
    <row r="9" spans="1:15" ht="12" customHeight="1">
      <c r="A9" s="96">
        <v>15</v>
      </c>
      <c r="B9" s="106">
        <v>6</v>
      </c>
      <c r="C9" s="49" t="s">
        <v>23</v>
      </c>
      <c r="D9" s="50" t="s">
        <v>233</v>
      </c>
      <c r="E9" s="174">
        <v>10</v>
      </c>
      <c r="F9" s="20">
        <v>0</v>
      </c>
      <c r="G9" s="20">
        <v>13</v>
      </c>
      <c r="H9" s="20">
        <v>10</v>
      </c>
      <c r="I9" s="20">
        <v>19</v>
      </c>
      <c r="J9" s="20">
        <v>14</v>
      </c>
      <c r="K9" s="20">
        <v>17</v>
      </c>
      <c r="L9" s="179">
        <v>13</v>
      </c>
      <c r="M9" s="183">
        <v>96</v>
      </c>
      <c r="N9" s="9">
        <v>86</v>
      </c>
      <c r="O9" s="109"/>
    </row>
    <row r="10" spans="1:15" ht="12" customHeight="1">
      <c r="A10" s="96">
        <v>14</v>
      </c>
      <c r="B10" s="106">
        <v>7</v>
      </c>
      <c r="C10" s="70" t="s">
        <v>24</v>
      </c>
      <c r="D10" s="71" t="s">
        <v>22</v>
      </c>
      <c r="E10" s="175">
        <v>0</v>
      </c>
      <c r="F10" s="172">
        <v>17</v>
      </c>
      <c r="G10" s="172">
        <v>15</v>
      </c>
      <c r="H10" s="172">
        <v>9</v>
      </c>
      <c r="I10" s="172">
        <v>14</v>
      </c>
      <c r="J10" s="172">
        <v>12</v>
      </c>
      <c r="K10" s="172">
        <v>8</v>
      </c>
      <c r="L10" s="180">
        <v>14</v>
      </c>
      <c r="M10" s="183">
        <v>89</v>
      </c>
      <c r="N10" s="9">
        <v>81</v>
      </c>
      <c r="O10" s="109"/>
    </row>
    <row r="11" spans="1:15" ht="12" customHeight="1">
      <c r="A11" s="96">
        <v>13</v>
      </c>
      <c r="B11" s="106">
        <v>8</v>
      </c>
      <c r="C11" s="49" t="s">
        <v>25</v>
      </c>
      <c r="D11" s="50" t="s">
        <v>18</v>
      </c>
      <c r="E11" s="174">
        <v>11</v>
      </c>
      <c r="F11" s="20">
        <v>16</v>
      </c>
      <c r="G11" s="20">
        <v>12</v>
      </c>
      <c r="H11" s="20">
        <v>17</v>
      </c>
      <c r="I11" s="20">
        <v>0</v>
      </c>
      <c r="J11" s="20">
        <v>10</v>
      </c>
      <c r="K11" s="20">
        <v>13</v>
      </c>
      <c r="L11" s="179">
        <v>12</v>
      </c>
      <c r="M11" s="183">
        <v>91</v>
      </c>
      <c r="N11" s="9">
        <v>81</v>
      </c>
      <c r="O11" s="109"/>
    </row>
    <row r="12" spans="1:15" ht="12" customHeight="1">
      <c r="A12" s="96">
        <v>12</v>
      </c>
      <c r="B12" s="106">
        <v>9</v>
      </c>
      <c r="C12" s="70" t="s">
        <v>26</v>
      </c>
      <c r="D12" s="71" t="s">
        <v>14</v>
      </c>
      <c r="E12" s="175">
        <v>23</v>
      </c>
      <c r="F12" s="172">
        <v>0</v>
      </c>
      <c r="G12" s="172">
        <v>0</v>
      </c>
      <c r="H12" s="172">
        <v>0</v>
      </c>
      <c r="I12" s="172">
        <v>0</v>
      </c>
      <c r="J12" s="172">
        <v>25</v>
      </c>
      <c r="K12" s="172">
        <v>15</v>
      </c>
      <c r="L12" s="180">
        <v>17</v>
      </c>
      <c r="M12" s="183">
        <v>80</v>
      </c>
      <c r="N12" s="9">
        <v>80</v>
      </c>
      <c r="O12" s="109"/>
    </row>
    <row r="13" spans="1:15" ht="12" customHeight="1">
      <c r="A13" s="96">
        <v>11</v>
      </c>
      <c r="B13" s="106">
        <v>10</v>
      </c>
      <c r="C13" s="47" t="s">
        <v>27</v>
      </c>
      <c r="D13" s="50" t="s">
        <v>22</v>
      </c>
      <c r="E13" s="174">
        <v>0</v>
      </c>
      <c r="F13" s="20">
        <v>0</v>
      </c>
      <c r="G13" s="20">
        <v>0</v>
      </c>
      <c r="H13" s="20">
        <v>0</v>
      </c>
      <c r="I13" s="20">
        <v>23</v>
      </c>
      <c r="J13" s="20">
        <v>15</v>
      </c>
      <c r="K13" s="20">
        <v>21</v>
      </c>
      <c r="L13" s="179">
        <v>10</v>
      </c>
      <c r="M13" s="183">
        <v>69</v>
      </c>
      <c r="N13" s="9">
        <v>69</v>
      </c>
      <c r="O13" s="109"/>
    </row>
    <row r="14" spans="1:15" ht="12" customHeight="1">
      <c r="A14" s="96">
        <v>10</v>
      </c>
      <c r="B14" s="106">
        <v>11</v>
      </c>
      <c r="C14" s="70" t="s">
        <v>28</v>
      </c>
      <c r="D14" s="71" t="s">
        <v>18</v>
      </c>
      <c r="E14" s="175">
        <v>13</v>
      </c>
      <c r="F14" s="172">
        <v>14</v>
      </c>
      <c r="G14" s="172">
        <v>0</v>
      </c>
      <c r="H14" s="172">
        <v>11</v>
      </c>
      <c r="I14" s="172">
        <v>0</v>
      </c>
      <c r="J14" s="172">
        <v>6</v>
      </c>
      <c r="K14" s="172">
        <v>6</v>
      </c>
      <c r="L14" s="180">
        <v>19</v>
      </c>
      <c r="M14" s="183">
        <v>69</v>
      </c>
      <c r="N14" s="9">
        <v>69</v>
      </c>
      <c r="O14" s="109"/>
    </row>
    <row r="15" spans="1:15" ht="12" customHeight="1">
      <c r="A15" s="96">
        <v>9</v>
      </c>
      <c r="B15" s="106">
        <v>12</v>
      </c>
      <c r="C15" s="49" t="s">
        <v>29</v>
      </c>
      <c r="D15" s="50" t="s">
        <v>18</v>
      </c>
      <c r="E15" s="174">
        <v>9</v>
      </c>
      <c r="F15" s="20">
        <v>12</v>
      </c>
      <c r="G15" s="20">
        <v>0</v>
      </c>
      <c r="H15" s="20">
        <v>7</v>
      </c>
      <c r="I15" s="20">
        <v>0</v>
      </c>
      <c r="J15" s="20">
        <v>8</v>
      </c>
      <c r="K15" s="20">
        <v>12</v>
      </c>
      <c r="L15" s="179">
        <v>11</v>
      </c>
      <c r="M15" s="183">
        <v>59</v>
      </c>
      <c r="N15" s="9">
        <v>59</v>
      </c>
      <c r="O15" s="109"/>
    </row>
    <row r="16" spans="1:15" ht="12" customHeight="1">
      <c r="A16" s="96">
        <v>8</v>
      </c>
      <c r="B16" s="106">
        <v>13</v>
      </c>
      <c r="C16" s="70" t="s">
        <v>30</v>
      </c>
      <c r="D16" s="71" t="s">
        <v>14</v>
      </c>
      <c r="E16" s="175">
        <v>7</v>
      </c>
      <c r="F16" s="172">
        <v>13</v>
      </c>
      <c r="G16" s="172">
        <v>8</v>
      </c>
      <c r="H16" s="172">
        <v>5</v>
      </c>
      <c r="I16" s="172">
        <v>13</v>
      </c>
      <c r="J16" s="172">
        <v>9</v>
      </c>
      <c r="K16" s="172">
        <v>4</v>
      </c>
      <c r="L16" s="180">
        <v>5</v>
      </c>
      <c r="M16" s="183">
        <v>64</v>
      </c>
      <c r="N16" s="9">
        <v>55</v>
      </c>
      <c r="O16" s="109"/>
    </row>
    <row r="17" spans="1:15" ht="12" customHeight="1">
      <c r="A17" s="96">
        <v>7</v>
      </c>
      <c r="B17" s="106">
        <v>14</v>
      </c>
      <c r="C17" s="49" t="s">
        <v>31</v>
      </c>
      <c r="D17" s="50" t="s">
        <v>22</v>
      </c>
      <c r="E17" s="174">
        <v>0</v>
      </c>
      <c r="F17" s="20">
        <v>11</v>
      </c>
      <c r="G17" s="20">
        <v>11</v>
      </c>
      <c r="H17" s="20">
        <v>6</v>
      </c>
      <c r="I17" s="20">
        <v>12</v>
      </c>
      <c r="J17" s="20">
        <v>5</v>
      </c>
      <c r="K17" s="20">
        <v>3</v>
      </c>
      <c r="L17" s="179">
        <v>6</v>
      </c>
      <c r="M17" s="183">
        <v>54</v>
      </c>
      <c r="N17" s="9">
        <v>51</v>
      </c>
      <c r="O17" s="109"/>
    </row>
    <row r="18" spans="1:15" ht="12" customHeight="1">
      <c r="A18" s="96">
        <v>6</v>
      </c>
      <c r="B18" s="106">
        <v>15</v>
      </c>
      <c r="C18" s="70" t="s">
        <v>32</v>
      </c>
      <c r="D18" s="71" t="s">
        <v>33</v>
      </c>
      <c r="E18" s="175">
        <v>0</v>
      </c>
      <c r="F18" s="172">
        <v>0</v>
      </c>
      <c r="G18" s="172">
        <v>9</v>
      </c>
      <c r="H18" s="172">
        <v>25</v>
      </c>
      <c r="I18" s="172">
        <v>0</v>
      </c>
      <c r="J18" s="172">
        <v>0</v>
      </c>
      <c r="K18" s="172">
        <v>11</v>
      </c>
      <c r="L18" s="180">
        <v>0</v>
      </c>
      <c r="M18" s="183">
        <v>45</v>
      </c>
      <c r="N18" s="9">
        <v>45</v>
      </c>
      <c r="O18" s="109"/>
    </row>
    <row r="19" spans="1:15" ht="12" customHeight="1">
      <c r="A19" s="96">
        <v>5</v>
      </c>
      <c r="B19" s="106">
        <v>16</v>
      </c>
      <c r="C19" s="47" t="s">
        <v>34</v>
      </c>
      <c r="D19" s="48" t="s">
        <v>33</v>
      </c>
      <c r="E19" s="174">
        <v>0</v>
      </c>
      <c r="F19" s="20">
        <v>0</v>
      </c>
      <c r="G19" s="20">
        <v>10</v>
      </c>
      <c r="H19" s="20">
        <v>19</v>
      </c>
      <c r="I19" s="20">
        <v>0</v>
      </c>
      <c r="J19" s="20">
        <v>0</v>
      </c>
      <c r="K19" s="20">
        <v>10</v>
      </c>
      <c r="L19" s="179">
        <v>0</v>
      </c>
      <c r="M19" s="183">
        <v>39</v>
      </c>
      <c r="N19" s="9">
        <v>39</v>
      </c>
      <c r="O19" s="109"/>
    </row>
    <row r="20" spans="1:15" ht="12" customHeight="1">
      <c r="A20" s="96">
        <v>4</v>
      </c>
      <c r="B20" s="106">
        <v>17</v>
      </c>
      <c r="C20" s="70" t="s">
        <v>35</v>
      </c>
      <c r="D20" s="71" t="s">
        <v>233</v>
      </c>
      <c r="E20" s="175">
        <v>17</v>
      </c>
      <c r="F20" s="172">
        <v>0</v>
      </c>
      <c r="G20" s="172">
        <v>0</v>
      </c>
      <c r="H20" s="172">
        <v>0</v>
      </c>
      <c r="I20" s="172">
        <v>0</v>
      </c>
      <c r="J20" s="172">
        <v>21</v>
      </c>
      <c r="K20" s="172">
        <v>0</v>
      </c>
      <c r="L20" s="180">
        <v>0</v>
      </c>
      <c r="M20" s="183">
        <v>38</v>
      </c>
      <c r="N20" s="9">
        <v>38</v>
      </c>
      <c r="O20" s="109"/>
    </row>
    <row r="21" spans="1:15" ht="12" customHeight="1">
      <c r="A21" s="96">
        <v>3</v>
      </c>
      <c r="B21" s="106">
        <v>18</v>
      </c>
      <c r="C21" s="47" t="s">
        <v>36</v>
      </c>
      <c r="D21" s="48" t="s">
        <v>37</v>
      </c>
      <c r="E21" s="174">
        <v>14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179">
        <v>15</v>
      </c>
      <c r="M21" s="183">
        <v>29</v>
      </c>
      <c r="N21" s="9">
        <v>29</v>
      </c>
      <c r="O21" s="109"/>
    </row>
    <row r="22" spans="1:15" ht="12" customHeight="1">
      <c r="A22" s="96">
        <v>2</v>
      </c>
      <c r="B22" s="106">
        <v>19</v>
      </c>
      <c r="C22" s="70" t="s">
        <v>38</v>
      </c>
      <c r="D22" s="71" t="s">
        <v>33</v>
      </c>
      <c r="E22" s="175">
        <v>0</v>
      </c>
      <c r="F22" s="172">
        <v>0</v>
      </c>
      <c r="G22" s="172">
        <v>0</v>
      </c>
      <c r="H22" s="172">
        <v>23</v>
      </c>
      <c r="I22" s="172">
        <v>0</v>
      </c>
      <c r="J22" s="172">
        <v>0</v>
      </c>
      <c r="K22" s="172">
        <v>5</v>
      </c>
      <c r="L22" s="180">
        <v>0</v>
      </c>
      <c r="M22" s="183">
        <v>28</v>
      </c>
      <c r="N22" s="9">
        <v>28</v>
      </c>
      <c r="O22" s="109"/>
    </row>
    <row r="23" spans="1:15" ht="12" customHeight="1">
      <c r="A23" s="96">
        <v>1</v>
      </c>
      <c r="B23" s="106">
        <v>20</v>
      </c>
      <c r="C23" s="47" t="s">
        <v>253</v>
      </c>
      <c r="D23" s="50" t="s">
        <v>233</v>
      </c>
      <c r="E23" s="174">
        <v>0</v>
      </c>
      <c r="F23" s="20">
        <v>0</v>
      </c>
      <c r="G23" s="20">
        <v>0</v>
      </c>
      <c r="H23" s="20">
        <v>0</v>
      </c>
      <c r="I23" s="20">
        <v>16</v>
      </c>
      <c r="J23" s="20">
        <v>11</v>
      </c>
      <c r="K23" s="20">
        <v>0</v>
      </c>
      <c r="L23" s="179">
        <v>0</v>
      </c>
      <c r="M23" s="183">
        <v>27</v>
      </c>
      <c r="N23" s="9">
        <v>27</v>
      </c>
      <c r="O23" s="109"/>
    </row>
    <row r="24" spans="1:15" ht="12" customHeight="1">
      <c r="A24" s="109"/>
      <c r="B24" s="106">
        <v>21</v>
      </c>
      <c r="C24" s="70" t="s">
        <v>39</v>
      </c>
      <c r="D24" s="71" t="s">
        <v>16</v>
      </c>
      <c r="E24" s="175">
        <v>0</v>
      </c>
      <c r="F24" s="172">
        <v>0</v>
      </c>
      <c r="G24" s="172">
        <v>23</v>
      </c>
      <c r="H24" s="172">
        <v>0</v>
      </c>
      <c r="I24" s="172">
        <v>0</v>
      </c>
      <c r="J24" s="172">
        <v>0</v>
      </c>
      <c r="K24" s="172">
        <v>0</v>
      </c>
      <c r="L24" s="180">
        <v>0</v>
      </c>
      <c r="M24" s="183">
        <v>23</v>
      </c>
      <c r="N24" s="9">
        <v>23</v>
      </c>
      <c r="O24" s="109"/>
    </row>
    <row r="25" spans="1:15" ht="12" customHeight="1">
      <c r="A25" s="109"/>
      <c r="B25" s="106">
        <v>22</v>
      </c>
      <c r="C25" s="47" t="s">
        <v>40</v>
      </c>
      <c r="D25" s="50" t="s">
        <v>16</v>
      </c>
      <c r="E25" s="174">
        <v>19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179">
        <v>0</v>
      </c>
      <c r="M25" s="183">
        <v>19</v>
      </c>
      <c r="N25" s="9">
        <v>19</v>
      </c>
      <c r="O25" s="109"/>
    </row>
    <row r="26" spans="1:15" ht="12" customHeight="1">
      <c r="A26" s="109"/>
      <c r="B26" s="106">
        <v>23</v>
      </c>
      <c r="C26" s="70" t="s">
        <v>41</v>
      </c>
      <c r="D26" s="71" t="s">
        <v>33</v>
      </c>
      <c r="E26" s="175">
        <v>0</v>
      </c>
      <c r="F26" s="172">
        <v>0</v>
      </c>
      <c r="G26" s="172">
        <v>0</v>
      </c>
      <c r="H26" s="172">
        <v>16</v>
      </c>
      <c r="I26" s="172">
        <v>0</v>
      </c>
      <c r="J26" s="172">
        <v>0</v>
      </c>
      <c r="K26" s="172">
        <v>0</v>
      </c>
      <c r="L26" s="180">
        <v>0</v>
      </c>
      <c r="M26" s="183">
        <v>16</v>
      </c>
      <c r="N26" s="9">
        <v>16</v>
      </c>
      <c r="O26" s="109"/>
    </row>
    <row r="27" spans="1:15" ht="12" customHeight="1">
      <c r="A27" s="109"/>
      <c r="B27" s="106">
        <v>24</v>
      </c>
      <c r="C27" s="49" t="s">
        <v>42</v>
      </c>
      <c r="D27" s="50" t="s">
        <v>18</v>
      </c>
      <c r="E27" s="174">
        <v>0</v>
      </c>
      <c r="F27" s="20">
        <v>15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179">
        <v>0</v>
      </c>
      <c r="M27" s="183">
        <v>15</v>
      </c>
      <c r="N27" s="9">
        <v>15</v>
      </c>
      <c r="O27" s="109"/>
    </row>
    <row r="28" spans="1:15" ht="12" customHeight="1">
      <c r="A28" s="109"/>
      <c r="B28" s="106">
        <v>25</v>
      </c>
      <c r="C28" s="70" t="s">
        <v>43</v>
      </c>
      <c r="D28" s="71" t="s">
        <v>33</v>
      </c>
      <c r="E28" s="175">
        <v>0</v>
      </c>
      <c r="F28" s="172">
        <v>0</v>
      </c>
      <c r="G28" s="172">
        <v>0</v>
      </c>
      <c r="H28" s="172">
        <v>14</v>
      </c>
      <c r="I28" s="172">
        <v>0</v>
      </c>
      <c r="J28" s="172">
        <v>0</v>
      </c>
      <c r="K28" s="172">
        <v>0</v>
      </c>
      <c r="L28" s="180">
        <v>0</v>
      </c>
      <c r="M28" s="183">
        <v>14</v>
      </c>
      <c r="N28" s="9">
        <v>14</v>
      </c>
      <c r="O28" s="109"/>
    </row>
    <row r="29" spans="1:15" ht="12" customHeight="1">
      <c r="A29" s="109"/>
      <c r="B29" s="106">
        <v>26</v>
      </c>
      <c r="C29" s="47" t="s">
        <v>44</v>
      </c>
      <c r="D29" s="48" t="s">
        <v>33</v>
      </c>
      <c r="E29" s="174">
        <v>0</v>
      </c>
      <c r="F29" s="20">
        <v>0</v>
      </c>
      <c r="G29" s="20">
        <v>0</v>
      </c>
      <c r="H29" s="20">
        <v>12</v>
      </c>
      <c r="I29" s="20">
        <v>0</v>
      </c>
      <c r="J29" s="20">
        <v>0</v>
      </c>
      <c r="K29" s="20">
        <v>0</v>
      </c>
      <c r="L29" s="179">
        <v>0</v>
      </c>
      <c r="M29" s="183">
        <v>12</v>
      </c>
      <c r="N29" s="9">
        <v>12</v>
      </c>
      <c r="O29" s="109"/>
    </row>
    <row r="30" spans="1:15" ht="12" customHeight="1">
      <c r="A30" s="109"/>
      <c r="B30" s="106">
        <v>27</v>
      </c>
      <c r="C30" s="70" t="s">
        <v>45</v>
      </c>
      <c r="D30" s="71" t="s">
        <v>33</v>
      </c>
      <c r="E30" s="175">
        <v>0</v>
      </c>
      <c r="F30" s="172">
        <v>0</v>
      </c>
      <c r="G30" s="172">
        <v>0</v>
      </c>
      <c r="H30" s="172">
        <v>0</v>
      </c>
      <c r="I30" s="172">
        <v>0</v>
      </c>
      <c r="J30" s="172">
        <v>0</v>
      </c>
      <c r="K30" s="172">
        <v>9</v>
      </c>
      <c r="L30" s="180">
        <v>0</v>
      </c>
      <c r="M30" s="183">
        <v>9</v>
      </c>
      <c r="N30" s="9">
        <v>9</v>
      </c>
      <c r="O30" s="109"/>
    </row>
    <row r="31" spans="1:15" ht="12" customHeight="1" thickBot="1">
      <c r="A31" s="109"/>
      <c r="B31" s="107">
        <v>28</v>
      </c>
      <c r="C31" s="177" t="s">
        <v>46</v>
      </c>
      <c r="D31" s="52" t="s">
        <v>18</v>
      </c>
      <c r="E31" s="176">
        <v>8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81">
        <v>0</v>
      </c>
      <c r="M31" s="184">
        <v>8</v>
      </c>
      <c r="N31" s="10">
        <v>8</v>
      </c>
      <c r="O31" s="109"/>
    </row>
    <row r="32" spans="1:15" ht="12" customHeight="1" thickBot="1" thickTop="1">
      <c r="A32" s="24"/>
      <c r="B32" s="81" t="s">
        <v>47</v>
      </c>
      <c r="C32" s="110"/>
      <c r="D32" s="30"/>
      <c r="E32" s="111"/>
      <c r="F32" s="111"/>
      <c r="G32" s="111"/>
      <c r="H32" s="111"/>
      <c r="I32" s="111"/>
      <c r="J32" s="111"/>
      <c r="K32" s="111"/>
      <c r="L32" s="111"/>
      <c r="M32" s="111"/>
      <c r="N32" s="112"/>
      <c r="O32" s="109"/>
    </row>
    <row r="33" spans="1:15" ht="33.75" customHeight="1" thickBot="1" thickTop="1">
      <c r="A33" s="285" t="s">
        <v>240</v>
      </c>
      <c r="B33" s="60" t="s">
        <v>1</v>
      </c>
      <c r="C33" s="61" t="s">
        <v>2</v>
      </c>
      <c r="D33" s="61" t="s">
        <v>3</v>
      </c>
      <c r="E33" s="62" t="s">
        <v>4</v>
      </c>
      <c r="F33" s="62" t="s">
        <v>5</v>
      </c>
      <c r="G33" s="62" t="s">
        <v>6</v>
      </c>
      <c r="H33" s="62" t="s">
        <v>259</v>
      </c>
      <c r="I33" s="62" t="s">
        <v>7</v>
      </c>
      <c r="J33" s="62" t="s">
        <v>8</v>
      </c>
      <c r="K33" s="62" t="s">
        <v>9</v>
      </c>
      <c r="L33" s="62" t="s">
        <v>10</v>
      </c>
      <c r="M33" s="62" t="s">
        <v>11</v>
      </c>
      <c r="N33" s="63" t="s">
        <v>12</v>
      </c>
      <c r="O33" s="109"/>
    </row>
    <row r="34" spans="1:15" ht="12" customHeight="1" thickTop="1">
      <c r="A34" s="96">
        <v>25</v>
      </c>
      <c r="B34" s="105">
        <v>1</v>
      </c>
      <c r="C34" s="68" t="s">
        <v>13</v>
      </c>
      <c r="D34" s="69" t="s">
        <v>14</v>
      </c>
      <c r="E34" s="173">
        <v>25</v>
      </c>
      <c r="F34" s="171">
        <v>23</v>
      </c>
      <c r="G34" s="171">
        <v>8</v>
      </c>
      <c r="H34" s="171">
        <v>19</v>
      </c>
      <c r="I34" s="171">
        <v>21</v>
      </c>
      <c r="J34" s="171">
        <v>23</v>
      </c>
      <c r="K34" s="171">
        <v>21</v>
      </c>
      <c r="L34" s="178">
        <v>23</v>
      </c>
      <c r="M34" s="182">
        <v>163</v>
      </c>
      <c r="N34" s="8">
        <v>136</v>
      </c>
      <c r="O34" s="109"/>
    </row>
    <row r="35" spans="1:15" ht="12" customHeight="1">
      <c r="A35" s="96">
        <v>23</v>
      </c>
      <c r="B35" s="106">
        <v>2</v>
      </c>
      <c r="C35" s="49" t="s">
        <v>15</v>
      </c>
      <c r="D35" s="50" t="s">
        <v>16</v>
      </c>
      <c r="E35" s="174">
        <v>16</v>
      </c>
      <c r="F35" s="20">
        <v>25</v>
      </c>
      <c r="G35" s="20">
        <v>23</v>
      </c>
      <c r="H35" s="20">
        <v>0</v>
      </c>
      <c r="I35" s="20">
        <v>17</v>
      </c>
      <c r="J35" s="20">
        <v>14</v>
      </c>
      <c r="K35" s="20">
        <v>23</v>
      </c>
      <c r="L35" s="179">
        <v>21</v>
      </c>
      <c r="M35" s="183">
        <v>139</v>
      </c>
      <c r="N35" s="9">
        <v>125</v>
      </c>
      <c r="O35" s="109"/>
    </row>
    <row r="36" spans="1:15" ht="12" customHeight="1">
      <c r="A36" s="96">
        <v>21</v>
      </c>
      <c r="B36" s="106">
        <v>3</v>
      </c>
      <c r="C36" s="70" t="s">
        <v>24</v>
      </c>
      <c r="D36" s="71" t="s">
        <v>22</v>
      </c>
      <c r="E36" s="175">
        <v>23</v>
      </c>
      <c r="F36" s="172">
        <v>17</v>
      </c>
      <c r="G36" s="172">
        <v>14</v>
      </c>
      <c r="H36" s="172">
        <v>15</v>
      </c>
      <c r="I36" s="172">
        <v>19</v>
      </c>
      <c r="J36" s="172">
        <v>13</v>
      </c>
      <c r="K36" s="172">
        <v>6</v>
      </c>
      <c r="L36" s="180">
        <v>15</v>
      </c>
      <c r="M36" s="183">
        <v>122</v>
      </c>
      <c r="N36" s="9">
        <v>103</v>
      </c>
      <c r="O36" s="109"/>
    </row>
    <row r="37" spans="1:15" ht="12" customHeight="1">
      <c r="A37" s="96">
        <v>19</v>
      </c>
      <c r="B37" s="106">
        <v>4</v>
      </c>
      <c r="C37" s="49" t="s">
        <v>23</v>
      </c>
      <c r="D37" s="50" t="s">
        <v>208</v>
      </c>
      <c r="E37" s="174">
        <v>19</v>
      </c>
      <c r="F37" s="20">
        <v>0</v>
      </c>
      <c r="G37" s="20">
        <v>19</v>
      </c>
      <c r="H37" s="20">
        <v>4</v>
      </c>
      <c r="I37" s="20">
        <v>13</v>
      </c>
      <c r="J37" s="20">
        <v>19</v>
      </c>
      <c r="K37" s="20">
        <v>17</v>
      </c>
      <c r="L37" s="179">
        <v>14</v>
      </c>
      <c r="M37" s="183">
        <v>105</v>
      </c>
      <c r="N37" s="9">
        <v>101</v>
      </c>
      <c r="O37" s="109"/>
    </row>
    <row r="38" spans="1:15" ht="12" customHeight="1">
      <c r="A38" s="96">
        <v>17</v>
      </c>
      <c r="B38" s="106">
        <v>5</v>
      </c>
      <c r="C38" s="70" t="s">
        <v>25</v>
      </c>
      <c r="D38" s="71" t="s">
        <v>18</v>
      </c>
      <c r="E38" s="175">
        <v>10</v>
      </c>
      <c r="F38" s="172">
        <v>19</v>
      </c>
      <c r="G38" s="172">
        <v>21</v>
      </c>
      <c r="H38" s="172">
        <v>16</v>
      </c>
      <c r="I38" s="172">
        <v>0</v>
      </c>
      <c r="J38" s="172">
        <v>17</v>
      </c>
      <c r="K38" s="172">
        <v>11</v>
      </c>
      <c r="L38" s="180">
        <v>13</v>
      </c>
      <c r="M38" s="183">
        <v>107</v>
      </c>
      <c r="N38" s="9">
        <v>97</v>
      </c>
      <c r="O38" s="109"/>
    </row>
    <row r="39" spans="1:15" ht="12" customHeight="1">
      <c r="A39" s="96">
        <v>15</v>
      </c>
      <c r="B39" s="106">
        <v>6</v>
      </c>
      <c r="C39" s="49" t="s">
        <v>27</v>
      </c>
      <c r="D39" s="50" t="s">
        <v>22</v>
      </c>
      <c r="E39" s="174">
        <v>12</v>
      </c>
      <c r="F39" s="20">
        <v>0</v>
      </c>
      <c r="G39" s="20">
        <v>12</v>
      </c>
      <c r="H39" s="20">
        <v>13</v>
      </c>
      <c r="I39" s="20">
        <v>25</v>
      </c>
      <c r="J39" s="20">
        <v>15</v>
      </c>
      <c r="K39" s="20">
        <v>15</v>
      </c>
      <c r="L39" s="179">
        <v>12</v>
      </c>
      <c r="M39" s="183">
        <v>104</v>
      </c>
      <c r="N39" s="9">
        <v>92</v>
      </c>
      <c r="O39" s="109"/>
    </row>
    <row r="40" spans="1:15" ht="12" customHeight="1">
      <c r="A40" s="96">
        <v>14</v>
      </c>
      <c r="B40" s="106">
        <v>7</v>
      </c>
      <c r="C40" s="70" t="s">
        <v>48</v>
      </c>
      <c r="D40" s="71" t="s">
        <v>14</v>
      </c>
      <c r="E40" s="175">
        <v>15</v>
      </c>
      <c r="F40" s="172">
        <v>0</v>
      </c>
      <c r="G40" s="172">
        <v>0</v>
      </c>
      <c r="H40" s="172">
        <v>0</v>
      </c>
      <c r="I40" s="172">
        <v>0</v>
      </c>
      <c r="J40" s="172">
        <v>21</v>
      </c>
      <c r="K40" s="172">
        <v>25</v>
      </c>
      <c r="L40" s="180">
        <v>25</v>
      </c>
      <c r="M40" s="183">
        <v>86</v>
      </c>
      <c r="N40" s="9">
        <v>86</v>
      </c>
      <c r="O40" s="109"/>
    </row>
    <row r="41" spans="1:15" ht="12" customHeight="1">
      <c r="A41" s="96">
        <v>13</v>
      </c>
      <c r="B41" s="106">
        <v>8</v>
      </c>
      <c r="C41" s="49" t="s">
        <v>19</v>
      </c>
      <c r="D41" s="50" t="s">
        <v>233</v>
      </c>
      <c r="E41" s="174">
        <v>14</v>
      </c>
      <c r="F41" s="20">
        <v>0</v>
      </c>
      <c r="G41" s="20">
        <v>13</v>
      </c>
      <c r="H41" s="20">
        <v>14</v>
      </c>
      <c r="I41" s="20">
        <v>15</v>
      </c>
      <c r="J41" s="20">
        <v>17</v>
      </c>
      <c r="K41" s="20">
        <v>8</v>
      </c>
      <c r="L41" s="179">
        <v>11</v>
      </c>
      <c r="M41" s="183">
        <v>92</v>
      </c>
      <c r="N41" s="9">
        <v>84</v>
      </c>
      <c r="O41" s="109"/>
    </row>
    <row r="42" spans="1:15" ht="12" customHeight="1">
      <c r="A42" s="96">
        <v>12</v>
      </c>
      <c r="B42" s="106">
        <v>9</v>
      </c>
      <c r="C42" s="70" t="s">
        <v>21</v>
      </c>
      <c r="D42" s="71" t="s">
        <v>22</v>
      </c>
      <c r="E42" s="175">
        <v>17</v>
      </c>
      <c r="F42" s="172">
        <v>16</v>
      </c>
      <c r="G42" s="172">
        <v>17</v>
      </c>
      <c r="H42" s="172">
        <v>8</v>
      </c>
      <c r="I42" s="172">
        <v>13</v>
      </c>
      <c r="J42" s="172">
        <v>10</v>
      </c>
      <c r="K42" s="172">
        <v>2</v>
      </c>
      <c r="L42" s="180">
        <v>10</v>
      </c>
      <c r="M42" s="183">
        <v>93</v>
      </c>
      <c r="N42" s="9">
        <v>83</v>
      </c>
      <c r="O42" s="109"/>
    </row>
    <row r="43" spans="1:15" ht="12" customHeight="1">
      <c r="A43" s="96">
        <v>11</v>
      </c>
      <c r="B43" s="106">
        <v>10</v>
      </c>
      <c r="C43" s="49" t="s">
        <v>17</v>
      </c>
      <c r="D43" s="50" t="s">
        <v>18</v>
      </c>
      <c r="E43" s="174">
        <v>11</v>
      </c>
      <c r="F43" s="20">
        <v>12</v>
      </c>
      <c r="G43" s="20">
        <v>15</v>
      </c>
      <c r="H43" s="20">
        <v>17</v>
      </c>
      <c r="I43" s="20">
        <v>0</v>
      </c>
      <c r="J43" s="20">
        <v>12</v>
      </c>
      <c r="K43" s="20">
        <v>12</v>
      </c>
      <c r="L43" s="179">
        <v>8</v>
      </c>
      <c r="M43" s="183">
        <v>87</v>
      </c>
      <c r="N43" s="9">
        <v>79</v>
      </c>
      <c r="O43" s="109"/>
    </row>
    <row r="44" spans="1:15" ht="12" customHeight="1">
      <c r="A44" s="96">
        <v>10</v>
      </c>
      <c r="B44" s="106">
        <v>11</v>
      </c>
      <c r="C44" s="70" t="s">
        <v>35</v>
      </c>
      <c r="D44" s="71" t="s">
        <v>233</v>
      </c>
      <c r="E44" s="175">
        <v>21</v>
      </c>
      <c r="F44" s="172">
        <v>0</v>
      </c>
      <c r="G44" s="172">
        <v>0</v>
      </c>
      <c r="H44" s="172">
        <v>0</v>
      </c>
      <c r="I44" s="172">
        <v>0</v>
      </c>
      <c r="J44" s="172">
        <v>25</v>
      </c>
      <c r="K44" s="172">
        <v>0</v>
      </c>
      <c r="L44" s="180">
        <v>19</v>
      </c>
      <c r="M44" s="183">
        <v>65</v>
      </c>
      <c r="N44" s="9">
        <v>65</v>
      </c>
      <c r="O44" s="109"/>
    </row>
    <row r="45" spans="1:15" ht="12" customHeight="1">
      <c r="A45" s="96">
        <v>9</v>
      </c>
      <c r="B45" s="106">
        <v>12</v>
      </c>
      <c r="C45" s="49" t="s">
        <v>29</v>
      </c>
      <c r="D45" s="50" t="s">
        <v>18</v>
      </c>
      <c r="E45" s="174">
        <v>13</v>
      </c>
      <c r="F45" s="20">
        <v>10</v>
      </c>
      <c r="G45" s="20">
        <v>0</v>
      </c>
      <c r="H45" s="20">
        <v>11</v>
      </c>
      <c r="I45" s="20">
        <v>0</v>
      </c>
      <c r="J45" s="20">
        <v>9</v>
      </c>
      <c r="K45" s="20">
        <v>14</v>
      </c>
      <c r="L45" s="179">
        <v>6</v>
      </c>
      <c r="M45" s="183">
        <v>63</v>
      </c>
      <c r="N45" s="9">
        <v>63</v>
      </c>
      <c r="O45" s="109"/>
    </row>
    <row r="46" spans="1:15" ht="12" customHeight="1">
      <c r="A46" s="96">
        <v>8</v>
      </c>
      <c r="B46" s="106">
        <v>13</v>
      </c>
      <c r="C46" s="70" t="s">
        <v>30</v>
      </c>
      <c r="D46" s="71" t="s">
        <v>14</v>
      </c>
      <c r="E46" s="175">
        <v>7</v>
      </c>
      <c r="F46" s="172">
        <v>15</v>
      </c>
      <c r="G46" s="172">
        <v>7</v>
      </c>
      <c r="H46" s="172">
        <v>6</v>
      </c>
      <c r="I46" s="172">
        <v>12</v>
      </c>
      <c r="J46" s="172">
        <v>11</v>
      </c>
      <c r="K46" s="172">
        <v>3</v>
      </c>
      <c r="L46" s="180">
        <v>7</v>
      </c>
      <c r="M46" s="183">
        <v>68</v>
      </c>
      <c r="N46" s="9">
        <v>59</v>
      </c>
      <c r="O46" s="109"/>
    </row>
    <row r="47" spans="1:15" ht="12" customHeight="1">
      <c r="A47" s="96">
        <v>7</v>
      </c>
      <c r="B47" s="106">
        <v>14</v>
      </c>
      <c r="C47" s="49" t="s">
        <v>31</v>
      </c>
      <c r="D47" s="50" t="s">
        <v>22</v>
      </c>
      <c r="E47" s="174">
        <v>0</v>
      </c>
      <c r="F47" s="20">
        <v>13</v>
      </c>
      <c r="G47" s="20">
        <v>10</v>
      </c>
      <c r="H47" s="20">
        <v>9</v>
      </c>
      <c r="I47" s="20">
        <v>11</v>
      </c>
      <c r="J47" s="20">
        <v>8</v>
      </c>
      <c r="K47" s="20">
        <v>1</v>
      </c>
      <c r="L47" s="179">
        <v>5</v>
      </c>
      <c r="M47" s="183">
        <v>57</v>
      </c>
      <c r="N47" s="9">
        <v>56</v>
      </c>
      <c r="O47" s="109"/>
    </row>
    <row r="48" spans="1:15" ht="12" customHeight="1">
      <c r="A48" s="96">
        <v>6</v>
      </c>
      <c r="B48" s="106">
        <v>15</v>
      </c>
      <c r="C48" s="70" t="s">
        <v>36</v>
      </c>
      <c r="D48" s="71" t="s">
        <v>37</v>
      </c>
      <c r="E48" s="175">
        <v>0</v>
      </c>
      <c r="F48" s="172">
        <v>21</v>
      </c>
      <c r="G48" s="172">
        <v>0</v>
      </c>
      <c r="H48" s="172">
        <v>0</v>
      </c>
      <c r="I48" s="172">
        <v>15</v>
      </c>
      <c r="J48" s="172">
        <v>0</v>
      </c>
      <c r="K48" s="172">
        <v>0</v>
      </c>
      <c r="L48" s="180">
        <v>17</v>
      </c>
      <c r="M48" s="183">
        <v>53</v>
      </c>
      <c r="N48" s="9">
        <v>53</v>
      </c>
      <c r="O48" s="109"/>
    </row>
    <row r="49" spans="1:15" ht="12" customHeight="1">
      <c r="A49" s="96">
        <v>5</v>
      </c>
      <c r="B49" s="106">
        <v>16</v>
      </c>
      <c r="C49" s="49" t="s">
        <v>28</v>
      </c>
      <c r="D49" s="50" t="s">
        <v>18</v>
      </c>
      <c r="E49" s="174">
        <v>9</v>
      </c>
      <c r="F49" s="20">
        <v>11</v>
      </c>
      <c r="G49" s="20">
        <v>0</v>
      </c>
      <c r="H49" s="20">
        <v>7</v>
      </c>
      <c r="I49" s="20">
        <v>0</v>
      </c>
      <c r="J49" s="20">
        <v>7</v>
      </c>
      <c r="K49" s="20">
        <v>7</v>
      </c>
      <c r="L49" s="179">
        <v>9</v>
      </c>
      <c r="M49" s="183">
        <v>50</v>
      </c>
      <c r="N49" s="9">
        <v>50</v>
      </c>
      <c r="O49" s="109"/>
    </row>
    <row r="50" spans="1:15" ht="12" customHeight="1">
      <c r="A50" s="96">
        <v>4</v>
      </c>
      <c r="B50" s="106">
        <v>17</v>
      </c>
      <c r="C50" s="70" t="s">
        <v>34</v>
      </c>
      <c r="D50" s="71" t="s">
        <v>33</v>
      </c>
      <c r="E50" s="175">
        <v>0</v>
      </c>
      <c r="F50" s="172">
        <v>0</v>
      </c>
      <c r="G50" s="172">
        <v>9</v>
      </c>
      <c r="H50" s="172">
        <v>23</v>
      </c>
      <c r="I50" s="172">
        <v>0</v>
      </c>
      <c r="J50" s="172">
        <v>0</v>
      </c>
      <c r="K50" s="172">
        <v>4</v>
      </c>
      <c r="L50" s="180">
        <v>0</v>
      </c>
      <c r="M50" s="183">
        <v>36</v>
      </c>
      <c r="N50" s="9">
        <v>36</v>
      </c>
      <c r="O50" s="109"/>
    </row>
    <row r="51" spans="1:15" ht="12" customHeight="1">
      <c r="A51" s="96">
        <v>3</v>
      </c>
      <c r="B51" s="106">
        <v>18</v>
      </c>
      <c r="C51" s="49" t="s">
        <v>32</v>
      </c>
      <c r="D51" s="48" t="s">
        <v>33</v>
      </c>
      <c r="E51" s="174">
        <v>0</v>
      </c>
      <c r="F51" s="20">
        <v>0</v>
      </c>
      <c r="G51" s="20">
        <v>11</v>
      </c>
      <c r="H51" s="20">
        <v>12</v>
      </c>
      <c r="I51" s="20">
        <v>0</v>
      </c>
      <c r="J51" s="20">
        <v>0</v>
      </c>
      <c r="K51" s="20">
        <v>10</v>
      </c>
      <c r="L51" s="179">
        <v>0</v>
      </c>
      <c r="M51" s="183">
        <v>33</v>
      </c>
      <c r="N51" s="9">
        <v>33</v>
      </c>
      <c r="O51" s="109"/>
    </row>
    <row r="52" spans="1:15" ht="12" customHeight="1">
      <c r="A52" s="96">
        <v>2</v>
      </c>
      <c r="B52" s="106">
        <v>19</v>
      </c>
      <c r="C52" s="70" t="s">
        <v>38</v>
      </c>
      <c r="D52" s="71" t="s">
        <v>33</v>
      </c>
      <c r="E52" s="175">
        <v>0</v>
      </c>
      <c r="F52" s="172">
        <v>0</v>
      </c>
      <c r="G52" s="172">
        <v>0</v>
      </c>
      <c r="H52" s="172">
        <v>21</v>
      </c>
      <c r="I52" s="172">
        <v>0</v>
      </c>
      <c r="J52" s="172">
        <v>0</v>
      </c>
      <c r="K52" s="172">
        <v>9</v>
      </c>
      <c r="L52" s="180">
        <v>0</v>
      </c>
      <c r="M52" s="183">
        <v>30</v>
      </c>
      <c r="N52" s="9">
        <v>30</v>
      </c>
      <c r="O52" s="109"/>
    </row>
    <row r="53" spans="1:15" ht="12" customHeight="1">
      <c r="A53" s="96">
        <v>1</v>
      </c>
      <c r="B53" s="106">
        <v>20</v>
      </c>
      <c r="C53" s="47" t="s">
        <v>253</v>
      </c>
      <c r="D53" s="50" t="s">
        <v>233</v>
      </c>
      <c r="E53" s="174">
        <v>0</v>
      </c>
      <c r="F53" s="20">
        <v>0</v>
      </c>
      <c r="G53" s="20">
        <v>0</v>
      </c>
      <c r="H53" s="20">
        <v>0</v>
      </c>
      <c r="I53" s="20">
        <v>23</v>
      </c>
      <c r="J53" s="20">
        <v>6</v>
      </c>
      <c r="K53" s="20">
        <v>0</v>
      </c>
      <c r="L53" s="179">
        <v>0</v>
      </c>
      <c r="M53" s="183">
        <v>29</v>
      </c>
      <c r="N53" s="9">
        <v>29</v>
      </c>
      <c r="O53" s="109"/>
    </row>
    <row r="54" spans="1:15" ht="12" customHeight="1">
      <c r="A54" s="109"/>
      <c r="B54" s="106">
        <v>21</v>
      </c>
      <c r="C54" s="70" t="s">
        <v>39</v>
      </c>
      <c r="D54" s="71" t="s">
        <v>16</v>
      </c>
      <c r="E54" s="175">
        <v>0</v>
      </c>
      <c r="F54" s="172">
        <v>0</v>
      </c>
      <c r="G54" s="172">
        <v>25</v>
      </c>
      <c r="H54" s="172">
        <v>0</v>
      </c>
      <c r="I54" s="172">
        <v>0</v>
      </c>
      <c r="J54" s="172">
        <v>0</v>
      </c>
      <c r="K54" s="172">
        <v>0</v>
      </c>
      <c r="L54" s="180">
        <v>0</v>
      </c>
      <c r="M54" s="183">
        <v>25</v>
      </c>
      <c r="N54" s="9">
        <v>25</v>
      </c>
      <c r="O54" s="109"/>
    </row>
    <row r="55" spans="1:15" ht="12" customHeight="1">
      <c r="A55" s="109"/>
      <c r="B55" s="106">
        <v>22</v>
      </c>
      <c r="C55" s="49" t="s">
        <v>41</v>
      </c>
      <c r="D55" s="48" t="s">
        <v>33</v>
      </c>
      <c r="E55" s="174">
        <v>0</v>
      </c>
      <c r="F55" s="20">
        <v>0</v>
      </c>
      <c r="G55" s="20">
        <v>0</v>
      </c>
      <c r="H55" s="20">
        <v>25</v>
      </c>
      <c r="I55" s="20">
        <v>0</v>
      </c>
      <c r="J55" s="20">
        <v>0</v>
      </c>
      <c r="K55" s="20">
        <v>0</v>
      </c>
      <c r="L55" s="179">
        <v>0</v>
      </c>
      <c r="M55" s="183">
        <v>25</v>
      </c>
      <c r="N55" s="9">
        <v>25</v>
      </c>
      <c r="O55" s="109"/>
    </row>
    <row r="56" spans="1:15" ht="12" customHeight="1">
      <c r="A56" s="109"/>
      <c r="B56" s="106">
        <v>23</v>
      </c>
      <c r="C56" s="70" t="s">
        <v>49</v>
      </c>
      <c r="D56" s="71" t="s">
        <v>14</v>
      </c>
      <c r="E56" s="175">
        <v>0</v>
      </c>
      <c r="F56" s="172">
        <v>0</v>
      </c>
      <c r="G56" s="172">
        <v>0</v>
      </c>
      <c r="H56" s="172">
        <v>0</v>
      </c>
      <c r="I56" s="172">
        <v>0</v>
      </c>
      <c r="J56" s="172">
        <v>0</v>
      </c>
      <c r="K56" s="172">
        <v>19</v>
      </c>
      <c r="L56" s="180">
        <v>0</v>
      </c>
      <c r="M56" s="183">
        <v>19</v>
      </c>
      <c r="N56" s="9">
        <v>19</v>
      </c>
      <c r="O56" s="109"/>
    </row>
    <row r="57" spans="1:15" ht="12" customHeight="1">
      <c r="A57" s="109"/>
      <c r="B57" s="106">
        <v>24</v>
      </c>
      <c r="C57" s="49" t="s">
        <v>42</v>
      </c>
      <c r="D57" s="50" t="s">
        <v>18</v>
      </c>
      <c r="E57" s="174">
        <v>0</v>
      </c>
      <c r="F57" s="20">
        <v>14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179">
        <v>0</v>
      </c>
      <c r="M57" s="183">
        <v>14</v>
      </c>
      <c r="N57" s="9">
        <v>14</v>
      </c>
      <c r="O57" s="109"/>
    </row>
    <row r="58" spans="1:15" ht="12" customHeight="1">
      <c r="A58" s="109"/>
      <c r="B58" s="106">
        <v>25</v>
      </c>
      <c r="C58" s="70" t="s">
        <v>45</v>
      </c>
      <c r="D58" s="71" t="s">
        <v>33</v>
      </c>
      <c r="E58" s="175">
        <v>0</v>
      </c>
      <c r="F58" s="172">
        <v>0</v>
      </c>
      <c r="G58" s="172">
        <v>0</v>
      </c>
      <c r="H58" s="172">
        <v>0</v>
      </c>
      <c r="I58" s="172">
        <v>0</v>
      </c>
      <c r="J58" s="172">
        <v>0</v>
      </c>
      <c r="K58" s="172">
        <v>13</v>
      </c>
      <c r="L58" s="180">
        <v>0</v>
      </c>
      <c r="M58" s="183">
        <v>13</v>
      </c>
      <c r="N58" s="9">
        <v>13</v>
      </c>
      <c r="O58" s="109"/>
    </row>
    <row r="59" spans="1:15" ht="12" customHeight="1">
      <c r="A59" s="109"/>
      <c r="B59" s="106">
        <v>26</v>
      </c>
      <c r="C59" s="49" t="s">
        <v>43</v>
      </c>
      <c r="D59" s="48" t="s">
        <v>33</v>
      </c>
      <c r="E59" s="174">
        <v>0</v>
      </c>
      <c r="F59" s="20">
        <v>0</v>
      </c>
      <c r="G59" s="20">
        <v>0</v>
      </c>
      <c r="H59" s="20">
        <v>10</v>
      </c>
      <c r="I59" s="20">
        <v>0</v>
      </c>
      <c r="J59" s="20">
        <v>0</v>
      </c>
      <c r="K59" s="20">
        <v>0</v>
      </c>
      <c r="L59" s="179">
        <v>0</v>
      </c>
      <c r="M59" s="183">
        <v>10</v>
      </c>
      <c r="N59" s="9">
        <v>10</v>
      </c>
      <c r="O59" s="109"/>
    </row>
    <row r="60" spans="1:15" ht="12" customHeight="1">
      <c r="A60" s="109"/>
      <c r="B60" s="106">
        <v>27</v>
      </c>
      <c r="C60" s="70" t="s">
        <v>50</v>
      </c>
      <c r="D60" s="71" t="s">
        <v>37</v>
      </c>
      <c r="E60" s="175">
        <v>8</v>
      </c>
      <c r="F60" s="172">
        <v>0</v>
      </c>
      <c r="G60" s="172">
        <v>0</v>
      </c>
      <c r="H60" s="172">
        <v>0</v>
      </c>
      <c r="I60" s="172">
        <v>0</v>
      </c>
      <c r="J60" s="172">
        <v>0</v>
      </c>
      <c r="K60" s="172">
        <v>0</v>
      </c>
      <c r="L60" s="180">
        <v>0</v>
      </c>
      <c r="M60" s="183">
        <v>8</v>
      </c>
      <c r="N60" s="9">
        <v>8</v>
      </c>
      <c r="O60" s="109"/>
    </row>
    <row r="61" spans="1:15" ht="12" customHeight="1">
      <c r="A61" s="109"/>
      <c r="B61" s="106">
        <v>27</v>
      </c>
      <c r="C61" s="49" t="s">
        <v>51</v>
      </c>
      <c r="D61" s="50" t="s">
        <v>16</v>
      </c>
      <c r="E61" s="174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5</v>
      </c>
      <c r="L61" s="179">
        <v>0</v>
      </c>
      <c r="M61" s="183">
        <v>5</v>
      </c>
      <c r="N61" s="9">
        <v>5</v>
      </c>
      <c r="O61" s="109"/>
    </row>
    <row r="62" spans="1:15" ht="12" customHeight="1" thickBot="1">
      <c r="A62" s="109"/>
      <c r="B62" s="107">
        <v>28</v>
      </c>
      <c r="C62" s="185" t="s">
        <v>44</v>
      </c>
      <c r="D62" s="186" t="s">
        <v>33</v>
      </c>
      <c r="E62" s="175">
        <v>0</v>
      </c>
      <c r="F62" s="172">
        <v>0</v>
      </c>
      <c r="G62" s="172">
        <v>0</v>
      </c>
      <c r="H62" s="172">
        <v>5</v>
      </c>
      <c r="I62" s="172">
        <v>0</v>
      </c>
      <c r="J62" s="172">
        <v>0</v>
      </c>
      <c r="K62" s="172">
        <v>0</v>
      </c>
      <c r="L62" s="180">
        <v>0</v>
      </c>
      <c r="M62" s="184">
        <v>5</v>
      </c>
      <c r="N62" s="10">
        <v>5</v>
      </c>
      <c r="O62" s="109"/>
    </row>
    <row r="63" spans="1:15" ht="12" customHeight="1" thickBot="1" thickTop="1">
      <c r="A63" s="24"/>
      <c r="B63" s="81" t="s">
        <v>232</v>
      </c>
      <c r="C63" s="110"/>
      <c r="D63" s="30"/>
      <c r="E63" s="111"/>
      <c r="F63" s="111"/>
      <c r="G63" s="111"/>
      <c r="H63" s="111"/>
      <c r="I63" s="111"/>
      <c r="J63" s="111"/>
      <c r="K63" s="111"/>
      <c r="L63" s="111"/>
      <c r="M63" s="187"/>
      <c r="N63" s="112"/>
      <c r="O63" s="109"/>
    </row>
    <row r="64" spans="1:15" ht="33.75" customHeight="1" thickBot="1" thickTop="1">
      <c r="A64" s="285" t="s">
        <v>240</v>
      </c>
      <c r="B64" s="60" t="s">
        <v>1</v>
      </c>
      <c r="C64" s="61" t="s">
        <v>2</v>
      </c>
      <c r="D64" s="61" t="s">
        <v>3</v>
      </c>
      <c r="E64" s="62" t="s">
        <v>4</v>
      </c>
      <c r="F64" s="62" t="s">
        <v>5</v>
      </c>
      <c r="G64" s="62" t="s">
        <v>6</v>
      </c>
      <c r="H64" s="62" t="s">
        <v>259</v>
      </c>
      <c r="I64" s="62" t="s">
        <v>7</v>
      </c>
      <c r="J64" s="62" t="s">
        <v>8</v>
      </c>
      <c r="K64" s="62" t="s">
        <v>9</v>
      </c>
      <c r="L64" s="62" t="s">
        <v>10</v>
      </c>
      <c r="M64" s="62" t="s">
        <v>11</v>
      </c>
      <c r="N64" s="63" t="s">
        <v>12</v>
      </c>
      <c r="O64" s="109"/>
    </row>
    <row r="65" spans="1:15" ht="12" customHeight="1" thickTop="1">
      <c r="A65" s="96">
        <v>25</v>
      </c>
      <c r="B65" s="105">
        <v>1</v>
      </c>
      <c r="C65" s="68" t="s">
        <v>13</v>
      </c>
      <c r="D65" s="69" t="s">
        <v>14</v>
      </c>
      <c r="E65" s="173">
        <v>25</v>
      </c>
      <c r="F65" s="171">
        <v>25</v>
      </c>
      <c r="G65" s="171">
        <v>21</v>
      </c>
      <c r="H65" s="171">
        <v>23</v>
      </c>
      <c r="I65" s="171">
        <v>17</v>
      </c>
      <c r="J65" s="171">
        <v>21</v>
      </c>
      <c r="K65" s="171">
        <v>21</v>
      </c>
      <c r="L65" s="178">
        <v>0</v>
      </c>
      <c r="M65" s="182">
        <v>153</v>
      </c>
      <c r="N65" s="8">
        <v>136</v>
      </c>
      <c r="O65" s="109"/>
    </row>
    <row r="66" spans="1:15" ht="12" customHeight="1">
      <c r="A66" s="96">
        <v>23</v>
      </c>
      <c r="B66" s="106">
        <v>2</v>
      </c>
      <c r="C66" s="49" t="s">
        <v>15</v>
      </c>
      <c r="D66" s="50" t="s">
        <v>16</v>
      </c>
      <c r="E66" s="174">
        <v>21</v>
      </c>
      <c r="F66" s="20">
        <v>23</v>
      </c>
      <c r="G66" s="20">
        <v>23</v>
      </c>
      <c r="H66" s="20">
        <v>0</v>
      </c>
      <c r="I66" s="20">
        <v>19</v>
      </c>
      <c r="J66" s="20">
        <v>17</v>
      </c>
      <c r="K66" s="20">
        <v>19</v>
      </c>
      <c r="L66" s="179">
        <v>0</v>
      </c>
      <c r="M66" s="183">
        <v>122</v>
      </c>
      <c r="N66" s="9">
        <v>122</v>
      </c>
      <c r="O66" s="109"/>
    </row>
    <row r="67" spans="1:15" ht="12" customHeight="1">
      <c r="A67" s="96">
        <v>21</v>
      </c>
      <c r="B67" s="106">
        <v>3</v>
      </c>
      <c r="C67" s="70" t="s">
        <v>21</v>
      </c>
      <c r="D67" s="71" t="s">
        <v>22</v>
      </c>
      <c r="E67" s="175">
        <v>16</v>
      </c>
      <c r="F67" s="172">
        <v>19</v>
      </c>
      <c r="G67" s="172">
        <v>15</v>
      </c>
      <c r="H67" s="172">
        <v>14</v>
      </c>
      <c r="I67" s="172">
        <v>13</v>
      </c>
      <c r="J67" s="172">
        <v>11</v>
      </c>
      <c r="K67" s="172">
        <v>4</v>
      </c>
      <c r="L67" s="180">
        <v>0</v>
      </c>
      <c r="M67" s="183">
        <v>92</v>
      </c>
      <c r="N67" s="9">
        <v>88</v>
      </c>
      <c r="O67" s="109"/>
    </row>
    <row r="68" spans="1:15" ht="12" customHeight="1">
      <c r="A68" s="96">
        <v>19</v>
      </c>
      <c r="B68" s="106">
        <v>4</v>
      </c>
      <c r="C68" s="49" t="s">
        <v>23</v>
      </c>
      <c r="D68" s="50" t="s">
        <v>233</v>
      </c>
      <c r="E68" s="174">
        <v>17</v>
      </c>
      <c r="F68" s="20">
        <v>0</v>
      </c>
      <c r="G68" s="20">
        <v>17</v>
      </c>
      <c r="H68" s="20">
        <v>13</v>
      </c>
      <c r="I68" s="20">
        <v>15</v>
      </c>
      <c r="J68" s="20">
        <v>14</v>
      </c>
      <c r="K68" s="20">
        <v>11</v>
      </c>
      <c r="L68" s="179">
        <v>0</v>
      </c>
      <c r="M68" s="183">
        <v>87</v>
      </c>
      <c r="N68" s="9">
        <v>87</v>
      </c>
      <c r="O68" s="109"/>
    </row>
    <row r="69" spans="1:15" ht="12" customHeight="1">
      <c r="A69" s="96">
        <v>17</v>
      </c>
      <c r="B69" s="106">
        <v>5</v>
      </c>
      <c r="C69" s="70" t="s">
        <v>24</v>
      </c>
      <c r="D69" s="71" t="s">
        <v>22</v>
      </c>
      <c r="E69" s="175">
        <v>10</v>
      </c>
      <c r="F69" s="172">
        <v>15</v>
      </c>
      <c r="G69" s="172">
        <v>11</v>
      </c>
      <c r="H69" s="172">
        <v>12</v>
      </c>
      <c r="I69" s="172">
        <v>21</v>
      </c>
      <c r="J69" s="172">
        <v>15</v>
      </c>
      <c r="K69" s="172">
        <v>8</v>
      </c>
      <c r="L69" s="180">
        <v>0</v>
      </c>
      <c r="M69" s="183">
        <v>92</v>
      </c>
      <c r="N69" s="9">
        <v>84</v>
      </c>
      <c r="O69" s="109"/>
    </row>
    <row r="70" spans="1:15" ht="12" customHeight="1">
      <c r="A70" s="96">
        <v>15</v>
      </c>
      <c r="B70" s="106">
        <v>6</v>
      </c>
      <c r="C70" s="49" t="s">
        <v>25</v>
      </c>
      <c r="D70" s="50" t="s">
        <v>18</v>
      </c>
      <c r="E70" s="174">
        <v>11</v>
      </c>
      <c r="F70" s="20">
        <v>17</v>
      </c>
      <c r="G70" s="20">
        <v>19</v>
      </c>
      <c r="H70" s="20">
        <v>16</v>
      </c>
      <c r="I70" s="20">
        <v>0</v>
      </c>
      <c r="J70" s="20">
        <v>12</v>
      </c>
      <c r="K70" s="20">
        <v>7</v>
      </c>
      <c r="L70" s="179">
        <v>0</v>
      </c>
      <c r="M70" s="183">
        <v>82</v>
      </c>
      <c r="N70" s="9">
        <v>82</v>
      </c>
      <c r="O70" s="109"/>
    </row>
    <row r="71" spans="1:15" ht="12" customHeight="1">
      <c r="A71" s="96">
        <v>14</v>
      </c>
      <c r="B71" s="106">
        <v>7</v>
      </c>
      <c r="C71" s="70" t="s">
        <v>19</v>
      </c>
      <c r="D71" s="71" t="s">
        <v>233</v>
      </c>
      <c r="E71" s="175">
        <v>14</v>
      </c>
      <c r="F71" s="172">
        <v>0</v>
      </c>
      <c r="G71" s="172">
        <v>13</v>
      </c>
      <c r="H71" s="172">
        <v>15</v>
      </c>
      <c r="I71" s="172">
        <v>14</v>
      </c>
      <c r="J71" s="172">
        <v>13</v>
      </c>
      <c r="K71" s="172">
        <v>5</v>
      </c>
      <c r="L71" s="180">
        <v>0</v>
      </c>
      <c r="M71" s="183">
        <v>74</v>
      </c>
      <c r="N71" s="9">
        <v>74</v>
      </c>
      <c r="O71" s="109"/>
    </row>
    <row r="72" spans="1:15" ht="12" customHeight="1">
      <c r="A72" s="96">
        <v>13</v>
      </c>
      <c r="B72" s="106">
        <v>8</v>
      </c>
      <c r="C72" s="188" t="s">
        <v>36</v>
      </c>
      <c r="D72" s="48" t="s">
        <v>37</v>
      </c>
      <c r="E72" s="174">
        <v>19</v>
      </c>
      <c r="F72" s="20">
        <v>21</v>
      </c>
      <c r="G72" s="20">
        <v>0</v>
      </c>
      <c r="H72" s="20">
        <v>0</v>
      </c>
      <c r="I72" s="20">
        <v>16</v>
      </c>
      <c r="J72" s="20">
        <v>0</v>
      </c>
      <c r="K72" s="20">
        <v>15</v>
      </c>
      <c r="L72" s="179">
        <v>0</v>
      </c>
      <c r="M72" s="183">
        <v>71</v>
      </c>
      <c r="N72" s="9">
        <v>71</v>
      </c>
      <c r="O72" s="109"/>
    </row>
    <row r="73" spans="1:15" ht="12" customHeight="1">
      <c r="A73" s="96">
        <v>12</v>
      </c>
      <c r="B73" s="106">
        <v>9</v>
      </c>
      <c r="C73" s="70" t="s">
        <v>30</v>
      </c>
      <c r="D73" s="71" t="s">
        <v>14</v>
      </c>
      <c r="E73" s="175">
        <v>13</v>
      </c>
      <c r="F73" s="172">
        <v>16</v>
      </c>
      <c r="G73" s="172">
        <v>9</v>
      </c>
      <c r="H73" s="172">
        <v>10</v>
      </c>
      <c r="I73" s="172">
        <v>12</v>
      </c>
      <c r="J73" s="172">
        <v>10</v>
      </c>
      <c r="K73" s="172">
        <v>6</v>
      </c>
      <c r="L73" s="180">
        <v>0</v>
      </c>
      <c r="M73" s="183">
        <v>76</v>
      </c>
      <c r="N73" s="9">
        <v>70</v>
      </c>
      <c r="O73" s="109"/>
    </row>
    <row r="74" spans="1:15" ht="12" customHeight="1">
      <c r="A74" s="96">
        <v>11</v>
      </c>
      <c r="B74" s="106">
        <v>10</v>
      </c>
      <c r="C74" s="49" t="s">
        <v>26</v>
      </c>
      <c r="D74" s="50" t="s">
        <v>14</v>
      </c>
      <c r="E74" s="174">
        <v>23</v>
      </c>
      <c r="F74" s="20">
        <v>0</v>
      </c>
      <c r="G74" s="20">
        <v>0</v>
      </c>
      <c r="H74" s="20">
        <v>0</v>
      </c>
      <c r="I74" s="20">
        <v>0</v>
      </c>
      <c r="J74" s="20">
        <v>23</v>
      </c>
      <c r="K74" s="20">
        <v>17</v>
      </c>
      <c r="L74" s="179">
        <v>0</v>
      </c>
      <c r="M74" s="183">
        <v>63</v>
      </c>
      <c r="N74" s="9">
        <v>63</v>
      </c>
      <c r="O74" s="109"/>
    </row>
    <row r="75" spans="1:15" ht="12" customHeight="1">
      <c r="A75" s="96">
        <v>10</v>
      </c>
      <c r="B75" s="106">
        <v>11</v>
      </c>
      <c r="C75" s="70" t="s">
        <v>27</v>
      </c>
      <c r="D75" s="71" t="s">
        <v>22</v>
      </c>
      <c r="E75" s="175">
        <v>0</v>
      </c>
      <c r="F75" s="172">
        <v>0</v>
      </c>
      <c r="G75" s="172">
        <v>12</v>
      </c>
      <c r="H75" s="172">
        <v>11</v>
      </c>
      <c r="I75" s="172">
        <v>23</v>
      </c>
      <c r="J75" s="172">
        <v>0</v>
      </c>
      <c r="K75" s="172">
        <v>14</v>
      </c>
      <c r="L75" s="180">
        <v>0</v>
      </c>
      <c r="M75" s="183">
        <v>60</v>
      </c>
      <c r="N75" s="9">
        <v>60</v>
      </c>
      <c r="O75" s="109"/>
    </row>
    <row r="76" spans="1:15" ht="12" customHeight="1">
      <c r="A76" s="96">
        <v>9</v>
      </c>
      <c r="B76" s="106">
        <v>12</v>
      </c>
      <c r="C76" s="49" t="s">
        <v>29</v>
      </c>
      <c r="D76" s="50" t="s">
        <v>18</v>
      </c>
      <c r="E76" s="174">
        <v>15</v>
      </c>
      <c r="F76" s="20">
        <v>12</v>
      </c>
      <c r="G76" s="20">
        <v>0</v>
      </c>
      <c r="H76" s="20">
        <v>9</v>
      </c>
      <c r="I76" s="20">
        <v>0</v>
      </c>
      <c r="J76" s="20">
        <v>9</v>
      </c>
      <c r="K76" s="20">
        <v>12</v>
      </c>
      <c r="L76" s="179">
        <v>0</v>
      </c>
      <c r="M76" s="183">
        <v>57</v>
      </c>
      <c r="N76" s="9">
        <v>57</v>
      </c>
      <c r="O76" s="109"/>
    </row>
    <row r="77" spans="1:15" ht="12" customHeight="1">
      <c r="A77" s="96">
        <v>8</v>
      </c>
      <c r="B77" s="106">
        <v>13</v>
      </c>
      <c r="C77" s="70" t="s">
        <v>32</v>
      </c>
      <c r="D77" s="71" t="s">
        <v>33</v>
      </c>
      <c r="E77" s="175">
        <v>0</v>
      </c>
      <c r="F77" s="172">
        <v>0</v>
      </c>
      <c r="G77" s="172">
        <v>14</v>
      </c>
      <c r="H77" s="172">
        <v>25</v>
      </c>
      <c r="I77" s="172">
        <v>0</v>
      </c>
      <c r="J77" s="172">
        <v>0</v>
      </c>
      <c r="K77" s="172">
        <v>13</v>
      </c>
      <c r="L77" s="180">
        <v>0</v>
      </c>
      <c r="M77" s="183">
        <v>52</v>
      </c>
      <c r="N77" s="9">
        <v>52</v>
      </c>
      <c r="O77" s="109"/>
    </row>
    <row r="78" spans="1:15" ht="12" customHeight="1">
      <c r="A78" s="96">
        <v>7</v>
      </c>
      <c r="B78" s="106">
        <v>14</v>
      </c>
      <c r="C78" s="49" t="s">
        <v>31</v>
      </c>
      <c r="D78" s="50" t="s">
        <v>22</v>
      </c>
      <c r="E78" s="174">
        <v>0</v>
      </c>
      <c r="F78" s="20">
        <v>13</v>
      </c>
      <c r="G78" s="20">
        <v>8</v>
      </c>
      <c r="H78" s="20">
        <v>7</v>
      </c>
      <c r="I78" s="20">
        <v>11</v>
      </c>
      <c r="J78" s="20">
        <v>8</v>
      </c>
      <c r="K78" s="20">
        <v>0</v>
      </c>
      <c r="L78" s="179">
        <v>0</v>
      </c>
      <c r="M78" s="183">
        <v>47</v>
      </c>
      <c r="N78" s="9">
        <v>47</v>
      </c>
      <c r="O78" s="109"/>
    </row>
    <row r="79" spans="1:15" ht="12" customHeight="1">
      <c r="A79" s="96">
        <v>6</v>
      </c>
      <c r="B79" s="106">
        <v>15</v>
      </c>
      <c r="C79" s="70" t="s">
        <v>253</v>
      </c>
      <c r="D79" s="71" t="s">
        <v>233</v>
      </c>
      <c r="E79" s="175">
        <v>0</v>
      </c>
      <c r="F79" s="172">
        <v>0</v>
      </c>
      <c r="G79" s="172">
        <v>0</v>
      </c>
      <c r="H79" s="172">
        <v>0</v>
      </c>
      <c r="I79" s="172">
        <v>25</v>
      </c>
      <c r="J79" s="172">
        <v>19</v>
      </c>
      <c r="K79" s="172">
        <v>0</v>
      </c>
      <c r="L79" s="180">
        <v>0</v>
      </c>
      <c r="M79" s="183">
        <v>44</v>
      </c>
      <c r="N79" s="9">
        <v>44</v>
      </c>
      <c r="O79" s="109"/>
    </row>
    <row r="80" spans="1:15" ht="12" customHeight="1">
      <c r="A80" s="96">
        <v>5</v>
      </c>
      <c r="B80" s="106">
        <v>16</v>
      </c>
      <c r="C80" s="49" t="s">
        <v>28</v>
      </c>
      <c r="D80" s="50" t="s">
        <v>18</v>
      </c>
      <c r="E80" s="174">
        <v>8</v>
      </c>
      <c r="F80" s="20">
        <v>14</v>
      </c>
      <c r="G80" s="20">
        <v>0</v>
      </c>
      <c r="H80" s="20">
        <v>8</v>
      </c>
      <c r="I80" s="20">
        <v>0</v>
      </c>
      <c r="J80" s="20">
        <v>7</v>
      </c>
      <c r="K80" s="20">
        <v>1</v>
      </c>
      <c r="L80" s="179">
        <v>0</v>
      </c>
      <c r="M80" s="183">
        <v>38</v>
      </c>
      <c r="N80" s="9">
        <v>38</v>
      </c>
      <c r="O80" s="109"/>
    </row>
    <row r="81" spans="1:15" ht="12" customHeight="1">
      <c r="A81" s="96">
        <v>4</v>
      </c>
      <c r="B81" s="106">
        <v>17</v>
      </c>
      <c r="C81" s="70" t="s">
        <v>35</v>
      </c>
      <c r="D81" s="71" t="s">
        <v>233</v>
      </c>
      <c r="E81" s="175">
        <v>9</v>
      </c>
      <c r="F81" s="172">
        <v>0</v>
      </c>
      <c r="G81" s="172">
        <v>0</v>
      </c>
      <c r="H81" s="172">
        <v>0</v>
      </c>
      <c r="I81" s="172">
        <v>0</v>
      </c>
      <c r="J81" s="172">
        <v>25</v>
      </c>
      <c r="K81" s="172">
        <v>0</v>
      </c>
      <c r="L81" s="180">
        <v>0</v>
      </c>
      <c r="M81" s="183">
        <v>34</v>
      </c>
      <c r="N81" s="9">
        <v>34</v>
      </c>
      <c r="O81" s="109"/>
    </row>
    <row r="82" spans="1:15" ht="12" customHeight="1">
      <c r="A82" s="96">
        <v>3</v>
      </c>
      <c r="B82" s="106">
        <v>18</v>
      </c>
      <c r="C82" s="49" t="s">
        <v>38</v>
      </c>
      <c r="D82" s="48" t="s">
        <v>33</v>
      </c>
      <c r="E82" s="174">
        <v>0</v>
      </c>
      <c r="F82" s="20">
        <v>0</v>
      </c>
      <c r="G82" s="20">
        <v>0</v>
      </c>
      <c r="H82" s="20">
        <v>21</v>
      </c>
      <c r="I82" s="20">
        <v>0</v>
      </c>
      <c r="J82" s="20">
        <v>0</v>
      </c>
      <c r="K82" s="20">
        <v>10</v>
      </c>
      <c r="L82" s="179">
        <v>0</v>
      </c>
      <c r="M82" s="183">
        <v>31</v>
      </c>
      <c r="N82" s="9">
        <v>31</v>
      </c>
      <c r="O82" s="109"/>
    </row>
    <row r="83" spans="1:15" ht="12" customHeight="1">
      <c r="A83" s="96">
        <v>2</v>
      </c>
      <c r="B83" s="106">
        <v>19</v>
      </c>
      <c r="C83" s="70" t="s">
        <v>34</v>
      </c>
      <c r="D83" s="71" t="s">
        <v>33</v>
      </c>
      <c r="E83" s="175">
        <v>0</v>
      </c>
      <c r="F83" s="172">
        <v>0</v>
      </c>
      <c r="G83" s="172">
        <v>10</v>
      </c>
      <c r="H83" s="172">
        <v>17</v>
      </c>
      <c r="I83" s="172">
        <v>0</v>
      </c>
      <c r="J83" s="172">
        <v>0</v>
      </c>
      <c r="K83" s="172">
        <v>3</v>
      </c>
      <c r="L83" s="180">
        <v>0</v>
      </c>
      <c r="M83" s="183">
        <v>30</v>
      </c>
      <c r="N83" s="9">
        <v>30</v>
      </c>
      <c r="O83" s="109"/>
    </row>
    <row r="84" spans="1:15" ht="12" customHeight="1">
      <c r="A84" s="96">
        <v>1</v>
      </c>
      <c r="B84" s="106">
        <v>20</v>
      </c>
      <c r="C84" s="49" t="s">
        <v>40</v>
      </c>
      <c r="D84" s="50" t="s">
        <v>16</v>
      </c>
      <c r="E84" s="174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25</v>
      </c>
      <c r="L84" s="179">
        <v>0</v>
      </c>
      <c r="M84" s="183">
        <v>25</v>
      </c>
      <c r="N84" s="9">
        <v>25</v>
      </c>
      <c r="O84" s="109"/>
    </row>
    <row r="85" spans="1:15" ht="12" customHeight="1">
      <c r="A85" s="109"/>
      <c r="B85" s="106">
        <v>21</v>
      </c>
      <c r="C85" s="70" t="s">
        <v>39</v>
      </c>
      <c r="D85" s="71" t="s">
        <v>16</v>
      </c>
      <c r="E85" s="175">
        <v>0</v>
      </c>
      <c r="F85" s="172">
        <v>0</v>
      </c>
      <c r="G85" s="172">
        <v>25</v>
      </c>
      <c r="H85" s="172">
        <v>0</v>
      </c>
      <c r="I85" s="172">
        <v>0</v>
      </c>
      <c r="J85" s="172">
        <v>0</v>
      </c>
      <c r="K85" s="172">
        <v>0</v>
      </c>
      <c r="L85" s="180">
        <v>0</v>
      </c>
      <c r="M85" s="183">
        <v>25</v>
      </c>
      <c r="N85" s="9">
        <v>25</v>
      </c>
      <c r="O85" s="109"/>
    </row>
    <row r="86" spans="1:15" ht="12" customHeight="1">
      <c r="A86" s="109"/>
      <c r="B86" s="106">
        <v>22</v>
      </c>
      <c r="C86" s="49" t="s">
        <v>49</v>
      </c>
      <c r="D86" s="50" t="s">
        <v>14</v>
      </c>
      <c r="E86" s="174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23</v>
      </c>
      <c r="L86" s="179">
        <v>0</v>
      </c>
      <c r="M86" s="183">
        <v>23</v>
      </c>
      <c r="N86" s="9">
        <v>23</v>
      </c>
      <c r="O86" s="109"/>
    </row>
    <row r="87" spans="1:15" ht="12" customHeight="1">
      <c r="A87" s="109"/>
      <c r="B87" s="106">
        <v>23</v>
      </c>
      <c r="C87" s="70" t="s">
        <v>43</v>
      </c>
      <c r="D87" s="71" t="s">
        <v>33</v>
      </c>
      <c r="E87" s="175">
        <v>0</v>
      </c>
      <c r="F87" s="172">
        <v>0</v>
      </c>
      <c r="G87" s="172">
        <v>0</v>
      </c>
      <c r="H87" s="172">
        <v>19</v>
      </c>
      <c r="I87" s="172">
        <v>0</v>
      </c>
      <c r="J87" s="172">
        <v>0</v>
      </c>
      <c r="K87" s="172">
        <v>0</v>
      </c>
      <c r="L87" s="180">
        <v>0</v>
      </c>
      <c r="M87" s="183">
        <v>19</v>
      </c>
      <c r="N87" s="9">
        <v>19</v>
      </c>
      <c r="O87" s="109"/>
    </row>
    <row r="88" spans="1:15" ht="12" customHeight="1">
      <c r="A88" s="109"/>
      <c r="B88" s="106">
        <v>24</v>
      </c>
      <c r="C88" s="49" t="s">
        <v>50</v>
      </c>
      <c r="D88" s="48" t="s">
        <v>37</v>
      </c>
      <c r="E88" s="174">
        <v>12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179">
        <v>0</v>
      </c>
      <c r="M88" s="183">
        <v>12</v>
      </c>
      <c r="N88" s="9">
        <v>12</v>
      </c>
      <c r="O88" s="109"/>
    </row>
    <row r="89" spans="1:15" ht="12" customHeight="1">
      <c r="A89" s="109"/>
      <c r="B89" s="106">
        <v>25</v>
      </c>
      <c r="C89" s="70" t="s">
        <v>45</v>
      </c>
      <c r="D89" s="71" t="s">
        <v>33</v>
      </c>
      <c r="E89" s="175">
        <v>0</v>
      </c>
      <c r="F89" s="172">
        <v>0</v>
      </c>
      <c r="G89" s="172">
        <v>0</v>
      </c>
      <c r="H89" s="172">
        <v>0</v>
      </c>
      <c r="I89" s="172">
        <v>0</v>
      </c>
      <c r="J89" s="172">
        <v>0</v>
      </c>
      <c r="K89" s="172">
        <v>9</v>
      </c>
      <c r="L89" s="180">
        <v>0</v>
      </c>
      <c r="M89" s="183">
        <v>9</v>
      </c>
      <c r="N89" s="9">
        <v>9</v>
      </c>
      <c r="O89" s="109"/>
    </row>
    <row r="90" spans="1:15" ht="12" customHeight="1" thickBot="1">
      <c r="A90" s="109"/>
      <c r="B90" s="107">
        <v>26</v>
      </c>
      <c r="C90" s="51" t="s">
        <v>51</v>
      </c>
      <c r="D90" s="52" t="s">
        <v>16</v>
      </c>
      <c r="E90" s="176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8">
        <v>2</v>
      </c>
      <c r="L90" s="181">
        <v>0</v>
      </c>
      <c r="M90" s="184">
        <v>2</v>
      </c>
      <c r="N90" s="10">
        <v>2</v>
      </c>
      <c r="O90" s="109"/>
    </row>
    <row r="91" spans="1:15" ht="12" customHeight="1" thickTop="1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</row>
    <row r="92" spans="1:15" ht="12" customHeight="1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</row>
    <row r="93" spans="1:15" ht="12" customHeight="1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</row>
    <row r="94" spans="1:15" ht="12" customHeight="1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</row>
    <row r="95" spans="1:15" ht="12" customHeight="1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</row>
    <row r="96" spans="1:15" ht="12" customHeight="1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</row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</sheetData>
  <sheetProtection/>
  <mergeCells count="1">
    <mergeCell ref="B1:N1"/>
  </mergeCells>
  <conditionalFormatting sqref="O2:IV65536 M63:N64 M2:N33 M91:N65536 A2 A85:A65536 A24:A32 A54:A63 C2:L65536">
    <cfRule type="cellIs" priority="1" dxfId="16" operator="equal" stopIfTrue="1">
      <formula>25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9"/>
  <sheetViews>
    <sheetView zoomScale="125" zoomScaleNormal="125" zoomScalePageLayoutView="0" workbookViewId="0" topLeftCell="A1">
      <selection activeCell="B1" sqref="B1:N1"/>
    </sheetView>
  </sheetViews>
  <sheetFormatPr defaultColWidth="9.00390625" defaultRowHeight="12.75"/>
  <cols>
    <col min="1" max="1" width="4.00390625" style="14" customWidth="1"/>
    <col min="2" max="2" width="4.125" style="14" customWidth="1"/>
    <col min="3" max="3" width="16.25390625" style="14" customWidth="1"/>
    <col min="4" max="4" width="19.375" style="14" customWidth="1"/>
    <col min="5" max="14" width="9.125" style="14" customWidth="1"/>
    <col min="15" max="15" width="51.75390625" style="14" customWidth="1"/>
    <col min="16" max="16384" width="9.125" style="14" customWidth="1"/>
  </cols>
  <sheetData>
    <row r="1" spans="1:15" ht="19.5" customHeight="1" thickBot="1" thickTop="1">
      <c r="A1" s="24"/>
      <c r="B1" s="338" t="s">
        <v>251</v>
      </c>
      <c r="C1" s="345"/>
      <c r="D1" s="345"/>
      <c r="E1" s="345"/>
      <c r="F1" s="345"/>
      <c r="G1" s="339"/>
      <c r="H1" s="339"/>
      <c r="I1" s="339"/>
      <c r="J1" s="339"/>
      <c r="K1" s="339"/>
      <c r="L1" s="339"/>
      <c r="M1" s="339"/>
      <c r="N1" s="340"/>
      <c r="O1" s="24"/>
    </row>
    <row r="2" spans="1:15" s="19" customFormat="1" ht="12" customHeight="1" thickBot="1" thickTop="1">
      <c r="A2" s="24"/>
      <c r="B2" s="81" t="s">
        <v>0</v>
      </c>
      <c r="C2" s="82"/>
      <c r="D2" s="191"/>
      <c r="E2" s="192"/>
      <c r="F2" s="192"/>
      <c r="G2" s="192"/>
      <c r="H2" s="192"/>
      <c r="I2" s="192"/>
      <c r="J2" s="192"/>
      <c r="K2" s="192"/>
      <c r="L2" s="192"/>
      <c r="M2" s="192"/>
      <c r="N2" s="193"/>
      <c r="O2" s="24"/>
    </row>
    <row r="3" spans="1:15" ht="31.5" customHeight="1" thickBot="1" thickTop="1">
      <c r="A3" s="285" t="s">
        <v>240</v>
      </c>
      <c r="B3" s="60" t="s">
        <v>1</v>
      </c>
      <c r="C3" s="61" t="s">
        <v>2</v>
      </c>
      <c r="D3" s="61" t="s">
        <v>3</v>
      </c>
      <c r="E3" s="62" t="s">
        <v>161</v>
      </c>
      <c r="F3" s="62" t="s">
        <v>162</v>
      </c>
      <c r="G3" s="62" t="s">
        <v>163</v>
      </c>
      <c r="H3" s="62" t="s">
        <v>260</v>
      </c>
      <c r="I3" s="62" t="s">
        <v>164</v>
      </c>
      <c r="J3" s="62" t="s">
        <v>165</v>
      </c>
      <c r="K3" s="62" t="s">
        <v>166</v>
      </c>
      <c r="L3" s="62" t="s">
        <v>167</v>
      </c>
      <c r="M3" s="62" t="s">
        <v>11</v>
      </c>
      <c r="N3" s="63" t="s">
        <v>168</v>
      </c>
      <c r="O3" s="109"/>
    </row>
    <row r="4" spans="1:15" ht="12" customHeight="1" thickTop="1">
      <c r="A4" s="96">
        <v>25</v>
      </c>
      <c r="B4" s="105">
        <v>1</v>
      </c>
      <c r="C4" s="68" t="s">
        <v>15</v>
      </c>
      <c r="D4" s="69" t="s">
        <v>16</v>
      </c>
      <c r="E4" s="173">
        <v>25</v>
      </c>
      <c r="F4" s="171">
        <v>4</v>
      </c>
      <c r="G4" s="171">
        <v>25</v>
      </c>
      <c r="H4" s="171">
        <v>25</v>
      </c>
      <c r="I4" s="171">
        <v>23</v>
      </c>
      <c r="J4" s="171">
        <v>25</v>
      </c>
      <c r="K4" s="171">
        <v>25</v>
      </c>
      <c r="L4" s="178">
        <v>14</v>
      </c>
      <c r="M4" s="182">
        <f aca="true" t="shared" si="0" ref="M4:M36">SUM(E4:L4)</f>
        <v>166</v>
      </c>
      <c r="N4" s="8">
        <f aca="true" t="shared" si="1" ref="N4:N36">IF(COUNT(E4:L4)&lt;6,M4,(LARGE(E4:L4,1)+LARGE(E4:L4,2)+LARGE(E4:L4,3)+LARGE(E4:L4,4)+LARGE(E4:L4,5)+LARGE(E4:L4,6)))</f>
        <v>148</v>
      </c>
      <c r="O4" s="109"/>
    </row>
    <row r="5" spans="1:15" ht="12" customHeight="1">
      <c r="A5" s="96">
        <v>23</v>
      </c>
      <c r="B5" s="106">
        <v>2</v>
      </c>
      <c r="C5" s="47" t="s">
        <v>24</v>
      </c>
      <c r="D5" s="48" t="s">
        <v>22</v>
      </c>
      <c r="E5" s="174" t="s">
        <v>169</v>
      </c>
      <c r="F5" s="20">
        <v>21</v>
      </c>
      <c r="G5" s="20">
        <v>23</v>
      </c>
      <c r="H5" s="20">
        <v>17</v>
      </c>
      <c r="I5" s="20">
        <v>17</v>
      </c>
      <c r="J5" s="20">
        <v>19</v>
      </c>
      <c r="K5" s="20">
        <v>21</v>
      </c>
      <c r="L5" s="179">
        <v>23</v>
      </c>
      <c r="M5" s="183">
        <f t="shared" si="0"/>
        <v>141</v>
      </c>
      <c r="N5" s="9">
        <f t="shared" si="1"/>
        <v>124</v>
      </c>
      <c r="O5" s="109"/>
    </row>
    <row r="6" spans="1:15" ht="12" customHeight="1">
      <c r="A6" s="96">
        <v>21</v>
      </c>
      <c r="B6" s="106">
        <v>3</v>
      </c>
      <c r="C6" s="70" t="s">
        <v>17</v>
      </c>
      <c r="D6" s="71" t="s">
        <v>18</v>
      </c>
      <c r="E6" s="175">
        <v>19</v>
      </c>
      <c r="F6" s="172">
        <v>17</v>
      </c>
      <c r="G6" s="172">
        <v>17</v>
      </c>
      <c r="H6" s="172">
        <v>19</v>
      </c>
      <c r="I6" s="172">
        <v>21</v>
      </c>
      <c r="J6" s="172" t="s">
        <v>169</v>
      </c>
      <c r="K6" s="172">
        <v>23</v>
      </c>
      <c r="L6" s="180">
        <v>7</v>
      </c>
      <c r="M6" s="183">
        <f t="shared" si="0"/>
        <v>123</v>
      </c>
      <c r="N6" s="9">
        <f t="shared" si="1"/>
        <v>116</v>
      </c>
      <c r="O6" s="109"/>
    </row>
    <row r="7" spans="1:15" ht="12" customHeight="1">
      <c r="A7" s="96">
        <v>19</v>
      </c>
      <c r="B7" s="106">
        <v>4</v>
      </c>
      <c r="C7" s="49" t="s">
        <v>13</v>
      </c>
      <c r="D7" s="50" t="s">
        <v>14</v>
      </c>
      <c r="E7" s="174">
        <v>23</v>
      </c>
      <c r="F7" s="20">
        <v>15</v>
      </c>
      <c r="G7" s="20">
        <v>19</v>
      </c>
      <c r="H7" s="20">
        <v>9</v>
      </c>
      <c r="I7" s="20" t="s">
        <v>169</v>
      </c>
      <c r="J7" s="20">
        <v>17</v>
      </c>
      <c r="K7" s="20">
        <v>19</v>
      </c>
      <c r="L7" s="179">
        <v>17</v>
      </c>
      <c r="M7" s="183">
        <f t="shared" si="0"/>
        <v>119</v>
      </c>
      <c r="N7" s="9">
        <f t="shared" si="1"/>
        <v>110</v>
      </c>
      <c r="O7" s="109"/>
    </row>
    <row r="8" spans="1:15" ht="12" customHeight="1">
      <c r="A8" s="96">
        <v>17</v>
      </c>
      <c r="B8" s="106">
        <v>5</v>
      </c>
      <c r="C8" s="70" t="s">
        <v>25</v>
      </c>
      <c r="D8" s="71" t="s">
        <v>18</v>
      </c>
      <c r="E8" s="175">
        <v>10</v>
      </c>
      <c r="F8" s="172">
        <v>25</v>
      </c>
      <c r="G8" s="172">
        <v>11</v>
      </c>
      <c r="H8" s="172" t="s">
        <v>169</v>
      </c>
      <c r="I8" s="172">
        <v>14</v>
      </c>
      <c r="J8" s="172" t="s">
        <v>169</v>
      </c>
      <c r="K8" s="172">
        <v>17</v>
      </c>
      <c r="L8" s="180">
        <v>19</v>
      </c>
      <c r="M8" s="183">
        <f t="shared" si="0"/>
        <v>96</v>
      </c>
      <c r="N8" s="9">
        <f t="shared" si="1"/>
        <v>96</v>
      </c>
      <c r="O8" s="109"/>
    </row>
    <row r="9" spans="1:15" ht="12" customHeight="1">
      <c r="A9" s="96">
        <v>15</v>
      </c>
      <c r="B9" s="106">
        <v>6</v>
      </c>
      <c r="C9" s="47" t="s">
        <v>27</v>
      </c>
      <c r="D9" s="48" t="s">
        <v>22</v>
      </c>
      <c r="E9" s="174">
        <v>12</v>
      </c>
      <c r="F9" s="20">
        <v>13</v>
      </c>
      <c r="G9" s="20">
        <v>21</v>
      </c>
      <c r="H9" s="20" t="s">
        <v>169</v>
      </c>
      <c r="I9" s="20">
        <v>19</v>
      </c>
      <c r="J9" s="20" t="s">
        <v>169</v>
      </c>
      <c r="K9" s="20">
        <v>14</v>
      </c>
      <c r="L9" s="179" t="s">
        <v>169</v>
      </c>
      <c r="M9" s="183">
        <f t="shared" si="0"/>
        <v>79</v>
      </c>
      <c r="N9" s="9">
        <f t="shared" si="1"/>
        <v>79</v>
      </c>
      <c r="O9" s="109"/>
    </row>
    <row r="10" spans="1:15" ht="12" customHeight="1">
      <c r="A10" s="96">
        <v>14</v>
      </c>
      <c r="B10" s="106">
        <v>7</v>
      </c>
      <c r="C10" s="70" t="s">
        <v>36</v>
      </c>
      <c r="D10" s="71" t="s">
        <v>37</v>
      </c>
      <c r="E10" s="175">
        <v>13</v>
      </c>
      <c r="F10" s="172">
        <v>23</v>
      </c>
      <c r="G10" s="172">
        <v>7</v>
      </c>
      <c r="H10" s="172" t="s">
        <v>169</v>
      </c>
      <c r="I10" s="172" t="s">
        <v>169</v>
      </c>
      <c r="J10" s="172" t="s">
        <v>169</v>
      </c>
      <c r="K10" s="172">
        <v>15</v>
      </c>
      <c r="L10" s="180">
        <v>21</v>
      </c>
      <c r="M10" s="183">
        <f t="shared" si="0"/>
        <v>79</v>
      </c>
      <c r="N10" s="9">
        <f t="shared" si="1"/>
        <v>79</v>
      </c>
      <c r="O10" s="109"/>
    </row>
    <row r="11" spans="1:15" ht="12" customHeight="1">
      <c r="A11" s="96">
        <v>13</v>
      </c>
      <c r="B11" s="106">
        <v>8</v>
      </c>
      <c r="C11" s="47" t="s">
        <v>170</v>
      </c>
      <c r="D11" s="48" t="s">
        <v>37</v>
      </c>
      <c r="E11" s="174" t="s">
        <v>169</v>
      </c>
      <c r="F11" s="20">
        <v>19</v>
      </c>
      <c r="G11" s="20">
        <v>12</v>
      </c>
      <c r="H11" s="20">
        <v>8</v>
      </c>
      <c r="I11" s="20">
        <v>13</v>
      </c>
      <c r="J11" s="20">
        <v>23</v>
      </c>
      <c r="K11" s="20" t="s">
        <v>169</v>
      </c>
      <c r="L11" s="179" t="s">
        <v>169</v>
      </c>
      <c r="M11" s="183">
        <f t="shared" si="0"/>
        <v>75</v>
      </c>
      <c r="N11" s="9">
        <f t="shared" si="1"/>
        <v>75</v>
      </c>
      <c r="O11" s="109"/>
    </row>
    <row r="12" spans="1:15" ht="12" customHeight="1">
      <c r="A12" s="96">
        <v>12</v>
      </c>
      <c r="B12" s="106">
        <v>9</v>
      </c>
      <c r="C12" s="70" t="s">
        <v>171</v>
      </c>
      <c r="D12" s="71" t="s">
        <v>22</v>
      </c>
      <c r="E12" s="175" t="s">
        <v>169</v>
      </c>
      <c r="F12" s="172">
        <v>6</v>
      </c>
      <c r="G12" s="172">
        <v>14</v>
      </c>
      <c r="H12" s="172">
        <v>10</v>
      </c>
      <c r="I12" s="172" t="s">
        <v>169</v>
      </c>
      <c r="J12" s="172">
        <v>15</v>
      </c>
      <c r="K12" s="172">
        <v>13</v>
      </c>
      <c r="L12" s="180">
        <v>12</v>
      </c>
      <c r="M12" s="183">
        <f t="shared" si="0"/>
        <v>70</v>
      </c>
      <c r="N12" s="9">
        <f t="shared" si="1"/>
        <v>70</v>
      </c>
      <c r="O12" s="109"/>
    </row>
    <row r="13" spans="1:15" ht="12" customHeight="1">
      <c r="A13" s="96">
        <v>11</v>
      </c>
      <c r="B13" s="106">
        <v>10</v>
      </c>
      <c r="C13" s="49" t="s">
        <v>29</v>
      </c>
      <c r="D13" s="50" t="s">
        <v>18</v>
      </c>
      <c r="E13" s="174">
        <v>14</v>
      </c>
      <c r="F13" s="20">
        <v>9</v>
      </c>
      <c r="G13" s="20">
        <v>10</v>
      </c>
      <c r="H13" s="20">
        <v>7</v>
      </c>
      <c r="I13" s="20">
        <v>12</v>
      </c>
      <c r="J13" s="20" t="s">
        <v>169</v>
      </c>
      <c r="K13" s="20" t="s">
        <v>169</v>
      </c>
      <c r="L13" s="179">
        <v>11</v>
      </c>
      <c r="M13" s="183">
        <f t="shared" si="0"/>
        <v>63</v>
      </c>
      <c r="N13" s="9">
        <f t="shared" si="1"/>
        <v>63</v>
      </c>
      <c r="O13" s="109"/>
    </row>
    <row r="14" spans="1:15" ht="12" customHeight="1">
      <c r="A14" s="96">
        <v>10</v>
      </c>
      <c r="B14" s="106">
        <v>11</v>
      </c>
      <c r="C14" s="70" t="s">
        <v>172</v>
      </c>
      <c r="D14" s="71" t="s">
        <v>14</v>
      </c>
      <c r="E14" s="175">
        <v>8</v>
      </c>
      <c r="F14" s="172">
        <v>7</v>
      </c>
      <c r="G14" s="172">
        <v>9</v>
      </c>
      <c r="H14" s="172">
        <v>6</v>
      </c>
      <c r="I14" s="172" t="s">
        <v>169</v>
      </c>
      <c r="J14" s="172">
        <v>13</v>
      </c>
      <c r="K14" s="172">
        <v>12</v>
      </c>
      <c r="L14" s="180">
        <v>9</v>
      </c>
      <c r="M14" s="183">
        <f t="shared" si="0"/>
        <v>64</v>
      </c>
      <c r="N14" s="9">
        <f t="shared" si="1"/>
        <v>58</v>
      </c>
      <c r="O14" s="109"/>
    </row>
    <row r="15" spans="1:15" ht="12" customHeight="1">
      <c r="A15" s="96">
        <v>9</v>
      </c>
      <c r="B15" s="106">
        <v>12</v>
      </c>
      <c r="C15" s="49" t="s">
        <v>19</v>
      </c>
      <c r="D15" s="50" t="s">
        <v>238</v>
      </c>
      <c r="E15" s="174">
        <v>7</v>
      </c>
      <c r="F15" s="20" t="s">
        <v>169</v>
      </c>
      <c r="G15" s="20">
        <v>13</v>
      </c>
      <c r="H15" s="20" t="s">
        <v>169</v>
      </c>
      <c r="I15" s="20">
        <v>15</v>
      </c>
      <c r="J15" s="20">
        <v>21</v>
      </c>
      <c r="K15" s="20" t="s">
        <v>169</v>
      </c>
      <c r="L15" s="179" t="s">
        <v>169</v>
      </c>
      <c r="M15" s="183">
        <f t="shared" si="0"/>
        <v>56</v>
      </c>
      <c r="N15" s="9">
        <f t="shared" si="1"/>
        <v>56</v>
      </c>
      <c r="O15" s="109"/>
    </row>
    <row r="16" spans="1:15" ht="12" customHeight="1">
      <c r="A16" s="96">
        <v>8</v>
      </c>
      <c r="B16" s="106">
        <v>13</v>
      </c>
      <c r="C16" s="70" t="s">
        <v>45</v>
      </c>
      <c r="D16" s="71" t="s">
        <v>33</v>
      </c>
      <c r="E16" s="175">
        <v>21</v>
      </c>
      <c r="F16" s="172">
        <v>10</v>
      </c>
      <c r="G16" s="172" t="s">
        <v>169</v>
      </c>
      <c r="H16" s="172">
        <v>15</v>
      </c>
      <c r="I16" s="172" t="s">
        <v>169</v>
      </c>
      <c r="J16" s="172" t="s">
        <v>169</v>
      </c>
      <c r="K16" s="172" t="s">
        <v>169</v>
      </c>
      <c r="L16" s="180" t="s">
        <v>169</v>
      </c>
      <c r="M16" s="183">
        <f t="shared" si="0"/>
        <v>46</v>
      </c>
      <c r="N16" s="9">
        <f t="shared" si="1"/>
        <v>46</v>
      </c>
      <c r="O16" s="109"/>
    </row>
    <row r="17" spans="1:15" ht="12" customHeight="1">
      <c r="A17" s="96">
        <v>7</v>
      </c>
      <c r="B17" s="106">
        <v>14</v>
      </c>
      <c r="C17" s="49" t="s">
        <v>28</v>
      </c>
      <c r="D17" s="50" t="s">
        <v>18</v>
      </c>
      <c r="E17" s="174">
        <v>2</v>
      </c>
      <c r="F17" s="20">
        <v>14</v>
      </c>
      <c r="G17" s="20" t="s">
        <v>169</v>
      </c>
      <c r="H17" s="20">
        <v>12</v>
      </c>
      <c r="I17" s="20" t="s">
        <v>169</v>
      </c>
      <c r="J17" s="20" t="s">
        <v>169</v>
      </c>
      <c r="K17" s="20" t="s">
        <v>169</v>
      </c>
      <c r="L17" s="179">
        <v>13</v>
      </c>
      <c r="M17" s="183">
        <f t="shared" si="0"/>
        <v>41</v>
      </c>
      <c r="N17" s="9">
        <f t="shared" si="1"/>
        <v>41</v>
      </c>
      <c r="O17" s="109"/>
    </row>
    <row r="18" spans="1:15" ht="12" customHeight="1">
      <c r="A18" s="96">
        <v>6</v>
      </c>
      <c r="B18" s="106">
        <v>15</v>
      </c>
      <c r="C18" s="70" t="s">
        <v>34</v>
      </c>
      <c r="D18" s="71" t="s">
        <v>33</v>
      </c>
      <c r="E18" s="175">
        <v>9</v>
      </c>
      <c r="F18" s="172">
        <v>8</v>
      </c>
      <c r="G18" s="172" t="s">
        <v>169</v>
      </c>
      <c r="H18" s="172">
        <v>23</v>
      </c>
      <c r="I18" s="172" t="s">
        <v>169</v>
      </c>
      <c r="J18" s="172" t="s">
        <v>169</v>
      </c>
      <c r="K18" s="172" t="s">
        <v>169</v>
      </c>
      <c r="L18" s="180" t="s">
        <v>169</v>
      </c>
      <c r="M18" s="183">
        <f t="shared" si="0"/>
        <v>40</v>
      </c>
      <c r="N18" s="9">
        <f t="shared" si="1"/>
        <v>40</v>
      </c>
      <c r="O18" s="109"/>
    </row>
    <row r="19" spans="1:15" ht="12" customHeight="1">
      <c r="A19" s="96">
        <v>5</v>
      </c>
      <c r="B19" s="106">
        <v>16</v>
      </c>
      <c r="C19" s="49" t="s">
        <v>23</v>
      </c>
      <c r="D19" s="50" t="s">
        <v>238</v>
      </c>
      <c r="E19" s="174">
        <v>11</v>
      </c>
      <c r="F19" s="20" t="s">
        <v>169</v>
      </c>
      <c r="G19" s="20">
        <v>15</v>
      </c>
      <c r="H19" s="20" t="s">
        <v>169</v>
      </c>
      <c r="I19" s="20" t="s">
        <v>169</v>
      </c>
      <c r="J19" s="20">
        <v>14</v>
      </c>
      <c r="K19" s="20" t="s">
        <v>169</v>
      </c>
      <c r="L19" s="179" t="s">
        <v>169</v>
      </c>
      <c r="M19" s="183">
        <f t="shared" si="0"/>
        <v>40</v>
      </c>
      <c r="N19" s="9">
        <f t="shared" si="1"/>
        <v>40</v>
      </c>
      <c r="O19" s="109"/>
    </row>
    <row r="20" spans="1:15" ht="12" customHeight="1">
      <c r="A20" s="96">
        <v>4</v>
      </c>
      <c r="B20" s="106">
        <v>17</v>
      </c>
      <c r="C20" s="70" t="s">
        <v>173</v>
      </c>
      <c r="D20" s="71" t="s">
        <v>37</v>
      </c>
      <c r="E20" s="175" t="s">
        <v>169</v>
      </c>
      <c r="F20" s="172">
        <v>5</v>
      </c>
      <c r="G20" s="172">
        <v>6</v>
      </c>
      <c r="H20" s="172">
        <v>4</v>
      </c>
      <c r="I20" s="172">
        <v>11</v>
      </c>
      <c r="J20" s="172">
        <v>12</v>
      </c>
      <c r="K20" s="172" t="s">
        <v>169</v>
      </c>
      <c r="L20" s="180" t="s">
        <v>169</v>
      </c>
      <c r="M20" s="183">
        <f t="shared" si="0"/>
        <v>38</v>
      </c>
      <c r="N20" s="9">
        <f t="shared" si="1"/>
        <v>38</v>
      </c>
      <c r="O20" s="109"/>
    </row>
    <row r="21" spans="1:15" ht="12" customHeight="1">
      <c r="A21" s="96">
        <v>3</v>
      </c>
      <c r="B21" s="106">
        <v>18</v>
      </c>
      <c r="C21" s="47" t="s">
        <v>32</v>
      </c>
      <c r="D21" s="48" t="s">
        <v>33</v>
      </c>
      <c r="E21" s="174">
        <v>5</v>
      </c>
      <c r="F21" s="20">
        <v>11</v>
      </c>
      <c r="G21" s="20" t="s">
        <v>169</v>
      </c>
      <c r="H21" s="20">
        <v>21</v>
      </c>
      <c r="I21" s="20" t="s">
        <v>169</v>
      </c>
      <c r="J21" s="20" t="s">
        <v>169</v>
      </c>
      <c r="K21" s="20" t="s">
        <v>169</v>
      </c>
      <c r="L21" s="179" t="s">
        <v>169</v>
      </c>
      <c r="M21" s="183">
        <f t="shared" si="0"/>
        <v>37</v>
      </c>
      <c r="N21" s="9">
        <f t="shared" si="1"/>
        <v>37</v>
      </c>
      <c r="O21" s="109"/>
    </row>
    <row r="22" spans="1:15" ht="12" customHeight="1">
      <c r="A22" s="96">
        <v>2</v>
      </c>
      <c r="B22" s="106">
        <v>19</v>
      </c>
      <c r="C22" s="70" t="s">
        <v>38</v>
      </c>
      <c r="D22" s="71" t="s">
        <v>33</v>
      </c>
      <c r="E22" s="175">
        <v>6</v>
      </c>
      <c r="F22" s="172">
        <v>12</v>
      </c>
      <c r="G22" s="172" t="s">
        <v>169</v>
      </c>
      <c r="H22" s="172">
        <v>13</v>
      </c>
      <c r="I22" s="172" t="s">
        <v>169</v>
      </c>
      <c r="J22" s="172" t="s">
        <v>169</v>
      </c>
      <c r="K22" s="172" t="s">
        <v>169</v>
      </c>
      <c r="L22" s="180" t="s">
        <v>169</v>
      </c>
      <c r="M22" s="183">
        <f t="shared" si="0"/>
        <v>31</v>
      </c>
      <c r="N22" s="9">
        <f t="shared" si="1"/>
        <v>31</v>
      </c>
      <c r="O22" s="109"/>
    </row>
    <row r="23" spans="1:15" ht="12" customHeight="1">
      <c r="A23" s="96">
        <v>1</v>
      </c>
      <c r="B23" s="106">
        <v>20</v>
      </c>
      <c r="C23" s="49" t="s">
        <v>174</v>
      </c>
      <c r="D23" s="50" t="s">
        <v>18</v>
      </c>
      <c r="E23" s="174" t="s">
        <v>169</v>
      </c>
      <c r="F23" s="20">
        <v>3</v>
      </c>
      <c r="G23" s="20">
        <v>5</v>
      </c>
      <c r="H23" s="20">
        <v>3</v>
      </c>
      <c r="I23" s="20">
        <v>10</v>
      </c>
      <c r="J23" s="20" t="s">
        <v>169</v>
      </c>
      <c r="K23" s="20" t="s">
        <v>169</v>
      </c>
      <c r="L23" s="179">
        <v>8</v>
      </c>
      <c r="M23" s="183">
        <f t="shared" si="0"/>
        <v>29</v>
      </c>
      <c r="N23" s="9">
        <f t="shared" si="1"/>
        <v>29</v>
      </c>
      <c r="O23" s="109"/>
    </row>
    <row r="24" spans="1:15" ht="12" customHeight="1">
      <c r="A24" s="109"/>
      <c r="B24" s="106">
        <v>21</v>
      </c>
      <c r="C24" s="70" t="s">
        <v>175</v>
      </c>
      <c r="D24" s="71" t="s">
        <v>238</v>
      </c>
      <c r="E24" s="175" t="s">
        <v>169</v>
      </c>
      <c r="F24" s="172" t="s">
        <v>169</v>
      </c>
      <c r="G24" s="172" t="s">
        <v>169</v>
      </c>
      <c r="H24" s="172" t="s">
        <v>169</v>
      </c>
      <c r="I24" s="172">
        <v>25</v>
      </c>
      <c r="J24" s="172" t="s">
        <v>169</v>
      </c>
      <c r="K24" s="172" t="s">
        <v>169</v>
      </c>
      <c r="L24" s="180" t="s">
        <v>169</v>
      </c>
      <c r="M24" s="183">
        <f t="shared" si="0"/>
        <v>25</v>
      </c>
      <c r="N24" s="9">
        <f t="shared" si="1"/>
        <v>25</v>
      </c>
      <c r="O24" s="109"/>
    </row>
    <row r="25" spans="1:15" ht="12" customHeight="1">
      <c r="A25" s="109"/>
      <c r="B25" s="106">
        <v>22</v>
      </c>
      <c r="C25" s="49" t="s">
        <v>40</v>
      </c>
      <c r="D25" s="50" t="s">
        <v>16</v>
      </c>
      <c r="E25" s="174" t="s">
        <v>169</v>
      </c>
      <c r="F25" s="20" t="s">
        <v>169</v>
      </c>
      <c r="G25" s="20" t="s">
        <v>169</v>
      </c>
      <c r="H25" s="20" t="s">
        <v>169</v>
      </c>
      <c r="I25" s="20" t="s">
        <v>169</v>
      </c>
      <c r="J25" s="20" t="s">
        <v>169</v>
      </c>
      <c r="K25" s="20" t="s">
        <v>169</v>
      </c>
      <c r="L25" s="179">
        <v>25</v>
      </c>
      <c r="M25" s="183">
        <f t="shared" si="0"/>
        <v>25</v>
      </c>
      <c r="N25" s="9">
        <f t="shared" si="1"/>
        <v>25</v>
      </c>
      <c r="O25" s="109"/>
    </row>
    <row r="26" spans="1:15" ht="12" customHeight="1">
      <c r="A26" s="109"/>
      <c r="B26" s="106">
        <v>23</v>
      </c>
      <c r="C26" s="70" t="s">
        <v>49</v>
      </c>
      <c r="D26" s="71" t="s">
        <v>14</v>
      </c>
      <c r="E26" s="175">
        <v>17</v>
      </c>
      <c r="F26" s="172" t="s">
        <v>169</v>
      </c>
      <c r="G26" s="172" t="s">
        <v>169</v>
      </c>
      <c r="H26" s="172" t="s">
        <v>169</v>
      </c>
      <c r="I26" s="172" t="s">
        <v>169</v>
      </c>
      <c r="J26" s="172" t="s">
        <v>169</v>
      </c>
      <c r="K26" s="172" t="s">
        <v>169</v>
      </c>
      <c r="L26" s="180" t="s">
        <v>169</v>
      </c>
      <c r="M26" s="183">
        <f t="shared" si="0"/>
        <v>17</v>
      </c>
      <c r="N26" s="9">
        <f t="shared" si="1"/>
        <v>17</v>
      </c>
      <c r="O26" s="109"/>
    </row>
    <row r="27" spans="1:15" ht="12" customHeight="1">
      <c r="A27" s="109"/>
      <c r="B27" s="106">
        <v>24</v>
      </c>
      <c r="C27" s="47" t="s">
        <v>176</v>
      </c>
      <c r="D27" s="50" t="s">
        <v>16</v>
      </c>
      <c r="E27" s="174" t="s">
        <v>169</v>
      </c>
      <c r="F27" s="20" t="s">
        <v>169</v>
      </c>
      <c r="G27" s="20" t="s">
        <v>169</v>
      </c>
      <c r="H27" s="20" t="s">
        <v>169</v>
      </c>
      <c r="I27" s="20" t="s">
        <v>169</v>
      </c>
      <c r="J27" s="20" t="s">
        <v>169</v>
      </c>
      <c r="K27" s="20" t="s">
        <v>169</v>
      </c>
      <c r="L27" s="179">
        <v>15</v>
      </c>
      <c r="M27" s="183">
        <f t="shared" si="0"/>
        <v>15</v>
      </c>
      <c r="N27" s="9">
        <f t="shared" si="1"/>
        <v>15</v>
      </c>
      <c r="O27" s="109"/>
    </row>
    <row r="28" spans="1:15" ht="12" customHeight="1">
      <c r="A28" s="109"/>
      <c r="B28" s="106">
        <v>25</v>
      </c>
      <c r="C28" s="70" t="s">
        <v>177</v>
      </c>
      <c r="D28" s="71" t="s">
        <v>14</v>
      </c>
      <c r="E28" s="175">
        <v>15</v>
      </c>
      <c r="F28" s="172" t="s">
        <v>169</v>
      </c>
      <c r="G28" s="172" t="s">
        <v>169</v>
      </c>
      <c r="H28" s="172" t="s">
        <v>169</v>
      </c>
      <c r="I28" s="172" t="s">
        <v>169</v>
      </c>
      <c r="J28" s="172" t="s">
        <v>169</v>
      </c>
      <c r="K28" s="172" t="s">
        <v>169</v>
      </c>
      <c r="L28" s="180" t="s">
        <v>169</v>
      </c>
      <c r="M28" s="183">
        <f t="shared" si="0"/>
        <v>15</v>
      </c>
      <c r="N28" s="9">
        <f t="shared" si="1"/>
        <v>15</v>
      </c>
      <c r="O28" s="109"/>
    </row>
    <row r="29" spans="1:15" ht="12" customHeight="1">
      <c r="A29" s="109"/>
      <c r="B29" s="106">
        <v>26</v>
      </c>
      <c r="C29" s="47" t="s">
        <v>41</v>
      </c>
      <c r="D29" s="48" t="s">
        <v>33</v>
      </c>
      <c r="E29" s="174" t="s">
        <v>169</v>
      </c>
      <c r="F29" s="20" t="s">
        <v>169</v>
      </c>
      <c r="G29" s="20" t="s">
        <v>169</v>
      </c>
      <c r="H29" s="20">
        <v>14</v>
      </c>
      <c r="I29" s="20" t="s">
        <v>169</v>
      </c>
      <c r="J29" s="20" t="s">
        <v>169</v>
      </c>
      <c r="K29" s="20" t="s">
        <v>169</v>
      </c>
      <c r="L29" s="179" t="s">
        <v>169</v>
      </c>
      <c r="M29" s="183">
        <f t="shared" si="0"/>
        <v>14</v>
      </c>
      <c r="N29" s="9">
        <f t="shared" si="1"/>
        <v>14</v>
      </c>
      <c r="O29" s="109"/>
    </row>
    <row r="30" spans="1:15" ht="12" customHeight="1">
      <c r="A30" s="109"/>
      <c r="B30" s="106">
        <v>27</v>
      </c>
      <c r="C30" s="70" t="s">
        <v>31</v>
      </c>
      <c r="D30" s="71" t="s">
        <v>22</v>
      </c>
      <c r="E30" s="175" t="s">
        <v>169</v>
      </c>
      <c r="F30" s="172" t="s">
        <v>169</v>
      </c>
      <c r="G30" s="172">
        <v>8</v>
      </c>
      <c r="H30" s="172">
        <v>5</v>
      </c>
      <c r="I30" s="172" t="s">
        <v>169</v>
      </c>
      <c r="J30" s="172" t="s">
        <v>169</v>
      </c>
      <c r="K30" s="172" t="s">
        <v>169</v>
      </c>
      <c r="L30" s="180" t="s">
        <v>169</v>
      </c>
      <c r="M30" s="183">
        <f t="shared" si="0"/>
        <v>13</v>
      </c>
      <c r="N30" s="9">
        <f t="shared" si="1"/>
        <v>13</v>
      </c>
      <c r="O30" s="109"/>
    </row>
    <row r="31" spans="1:15" ht="12" customHeight="1">
      <c r="A31" s="109"/>
      <c r="B31" s="106">
        <v>28</v>
      </c>
      <c r="C31" s="47" t="s">
        <v>43</v>
      </c>
      <c r="D31" s="50" t="s">
        <v>33</v>
      </c>
      <c r="E31" s="174" t="s">
        <v>169</v>
      </c>
      <c r="F31" s="20" t="s">
        <v>169</v>
      </c>
      <c r="G31" s="20" t="s">
        <v>169</v>
      </c>
      <c r="H31" s="20">
        <v>11</v>
      </c>
      <c r="I31" s="20" t="s">
        <v>169</v>
      </c>
      <c r="J31" s="20" t="s">
        <v>169</v>
      </c>
      <c r="K31" s="20" t="s">
        <v>169</v>
      </c>
      <c r="L31" s="179" t="s">
        <v>169</v>
      </c>
      <c r="M31" s="183">
        <f t="shared" si="0"/>
        <v>11</v>
      </c>
      <c r="N31" s="9">
        <f t="shared" si="1"/>
        <v>11</v>
      </c>
      <c r="O31" s="109"/>
    </row>
    <row r="32" spans="1:15" ht="12" customHeight="1">
      <c r="A32" s="109"/>
      <c r="B32" s="106">
        <v>29</v>
      </c>
      <c r="C32" s="70" t="s">
        <v>178</v>
      </c>
      <c r="D32" s="71" t="s">
        <v>14</v>
      </c>
      <c r="E32" s="175" t="s">
        <v>169</v>
      </c>
      <c r="F32" s="172" t="s">
        <v>169</v>
      </c>
      <c r="G32" s="172" t="s">
        <v>169</v>
      </c>
      <c r="H32" s="172" t="s">
        <v>169</v>
      </c>
      <c r="I32" s="172" t="s">
        <v>169</v>
      </c>
      <c r="J32" s="172" t="s">
        <v>169</v>
      </c>
      <c r="K32" s="172">
        <v>11</v>
      </c>
      <c r="L32" s="180" t="s">
        <v>169</v>
      </c>
      <c r="M32" s="183">
        <f t="shared" si="0"/>
        <v>11</v>
      </c>
      <c r="N32" s="9">
        <f t="shared" si="1"/>
        <v>11</v>
      </c>
      <c r="O32" s="109"/>
    </row>
    <row r="33" spans="1:15" ht="12" customHeight="1">
      <c r="A33" s="109"/>
      <c r="B33" s="106">
        <v>30</v>
      </c>
      <c r="C33" s="47" t="s">
        <v>179</v>
      </c>
      <c r="D33" s="50" t="s">
        <v>16</v>
      </c>
      <c r="E33" s="174" t="s">
        <v>169</v>
      </c>
      <c r="F33" s="20" t="s">
        <v>169</v>
      </c>
      <c r="G33" s="20" t="s">
        <v>169</v>
      </c>
      <c r="H33" s="20" t="s">
        <v>169</v>
      </c>
      <c r="I33" s="20" t="s">
        <v>169</v>
      </c>
      <c r="J33" s="20" t="s">
        <v>169</v>
      </c>
      <c r="K33" s="20" t="s">
        <v>169</v>
      </c>
      <c r="L33" s="179">
        <v>10</v>
      </c>
      <c r="M33" s="183">
        <f t="shared" si="0"/>
        <v>10</v>
      </c>
      <c r="N33" s="9">
        <f t="shared" si="1"/>
        <v>10</v>
      </c>
      <c r="O33" s="109"/>
    </row>
    <row r="34" spans="1:15" ht="12" customHeight="1">
      <c r="A34" s="109"/>
      <c r="B34" s="106">
        <v>31</v>
      </c>
      <c r="C34" s="70" t="s">
        <v>180</v>
      </c>
      <c r="D34" s="71" t="s">
        <v>14</v>
      </c>
      <c r="E34" s="175">
        <v>4</v>
      </c>
      <c r="F34" s="172" t="s">
        <v>169</v>
      </c>
      <c r="G34" s="172" t="s">
        <v>169</v>
      </c>
      <c r="H34" s="172" t="s">
        <v>169</v>
      </c>
      <c r="I34" s="172" t="s">
        <v>169</v>
      </c>
      <c r="J34" s="172" t="s">
        <v>169</v>
      </c>
      <c r="K34" s="172" t="s">
        <v>169</v>
      </c>
      <c r="L34" s="180" t="s">
        <v>169</v>
      </c>
      <c r="M34" s="183">
        <f t="shared" si="0"/>
        <v>4</v>
      </c>
      <c r="N34" s="9">
        <f t="shared" si="1"/>
        <v>4</v>
      </c>
      <c r="O34" s="109"/>
    </row>
    <row r="35" spans="1:15" ht="12" customHeight="1">
      <c r="A35" s="109"/>
      <c r="B35" s="106">
        <v>32</v>
      </c>
      <c r="C35" s="47" t="s">
        <v>44</v>
      </c>
      <c r="D35" s="48" t="s">
        <v>33</v>
      </c>
      <c r="E35" s="174">
        <v>3</v>
      </c>
      <c r="F35" s="20" t="s">
        <v>169</v>
      </c>
      <c r="G35" s="20" t="s">
        <v>169</v>
      </c>
      <c r="H35" s="20" t="s">
        <v>169</v>
      </c>
      <c r="I35" s="20" t="s">
        <v>169</v>
      </c>
      <c r="J35" s="20" t="s">
        <v>169</v>
      </c>
      <c r="K35" s="20" t="s">
        <v>169</v>
      </c>
      <c r="L35" s="179" t="s">
        <v>169</v>
      </c>
      <c r="M35" s="183">
        <f t="shared" si="0"/>
        <v>3</v>
      </c>
      <c r="N35" s="9">
        <f t="shared" si="1"/>
        <v>3</v>
      </c>
      <c r="O35" s="109"/>
    </row>
    <row r="36" spans="1:15" ht="12" customHeight="1" thickBot="1">
      <c r="A36" s="109"/>
      <c r="B36" s="203">
        <v>33</v>
      </c>
      <c r="C36" s="250" t="s">
        <v>181</v>
      </c>
      <c r="D36" s="244" t="s">
        <v>16</v>
      </c>
      <c r="E36" s="245">
        <v>1</v>
      </c>
      <c r="F36" s="246" t="s">
        <v>169</v>
      </c>
      <c r="G36" s="246" t="s">
        <v>169</v>
      </c>
      <c r="H36" s="246" t="s">
        <v>169</v>
      </c>
      <c r="I36" s="246" t="s">
        <v>169</v>
      </c>
      <c r="J36" s="246" t="s">
        <v>169</v>
      </c>
      <c r="K36" s="246" t="s">
        <v>169</v>
      </c>
      <c r="L36" s="247" t="s">
        <v>169</v>
      </c>
      <c r="M36" s="248">
        <f t="shared" si="0"/>
        <v>1</v>
      </c>
      <c r="N36" s="249">
        <f t="shared" si="1"/>
        <v>1</v>
      </c>
      <c r="O36" s="109"/>
    </row>
    <row r="37" spans="1:15" ht="12" customHeight="1" thickBot="1" thickTop="1">
      <c r="A37" s="109"/>
      <c r="B37" s="187" t="s">
        <v>230</v>
      </c>
      <c r="C37" s="196"/>
      <c r="D37" s="197"/>
      <c r="E37" s="196"/>
      <c r="F37" s="196"/>
      <c r="G37" s="196"/>
      <c r="H37" s="196"/>
      <c r="I37" s="196"/>
      <c r="J37" s="196"/>
      <c r="K37" s="196"/>
      <c r="L37" s="196"/>
      <c r="M37" s="196"/>
      <c r="N37" s="198"/>
      <c r="O37" s="109"/>
    </row>
    <row r="38" spans="1:15" ht="31.5" customHeight="1" thickBot="1" thickTop="1">
      <c r="A38" s="285" t="s">
        <v>240</v>
      </c>
      <c r="B38" s="60" t="s">
        <v>1</v>
      </c>
      <c r="C38" s="61" t="s">
        <v>2</v>
      </c>
      <c r="D38" s="61" t="s">
        <v>3</v>
      </c>
      <c r="E38" s="62" t="s">
        <v>161</v>
      </c>
      <c r="F38" s="62" t="s">
        <v>162</v>
      </c>
      <c r="G38" s="62" t="s">
        <v>163</v>
      </c>
      <c r="H38" s="62" t="s">
        <v>260</v>
      </c>
      <c r="I38" s="62" t="s">
        <v>164</v>
      </c>
      <c r="J38" s="62" t="s">
        <v>165</v>
      </c>
      <c r="K38" s="62" t="s">
        <v>166</v>
      </c>
      <c r="L38" s="62" t="s">
        <v>167</v>
      </c>
      <c r="M38" s="62" t="s">
        <v>11</v>
      </c>
      <c r="N38" s="63" t="s">
        <v>168</v>
      </c>
      <c r="O38" s="109"/>
    </row>
    <row r="39" spans="1:15" ht="12" customHeight="1" thickTop="1">
      <c r="A39" s="96">
        <v>25</v>
      </c>
      <c r="B39" s="105">
        <v>1</v>
      </c>
      <c r="C39" s="68" t="s">
        <v>35</v>
      </c>
      <c r="D39" s="69" t="s">
        <v>238</v>
      </c>
      <c r="E39" s="173" t="s">
        <v>169</v>
      </c>
      <c r="F39" s="171">
        <v>25</v>
      </c>
      <c r="G39" s="171">
        <v>21</v>
      </c>
      <c r="H39" s="171">
        <v>19</v>
      </c>
      <c r="I39" s="171">
        <v>25</v>
      </c>
      <c r="J39" s="171">
        <v>25</v>
      </c>
      <c r="K39" s="171">
        <v>23</v>
      </c>
      <c r="L39" s="178">
        <v>25</v>
      </c>
      <c r="M39" s="182">
        <f aca="true" t="shared" si="2" ref="M39:M74">SUM(E39:L39)</f>
        <v>163</v>
      </c>
      <c r="N39" s="8">
        <f aca="true" t="shared" si="3" ref="N39:N74">IF(COUNT(E39:L39)&lt;6,M39,(LARGE(E39:L39,1)+LARGE(E39:L39,2)+LARGE(E39:L39,3)+LARGE(E39:L39,4)+LARGE(E39:L39,5)+LARGE(E39:L39,6)))</f>
        <v>144</v>
      </c>
      <c r="O39" s="109"/>
    </row>
    <row r="40" spans="1:15" ht="12" customHeight="1">
      <c r="A40" s="96">
        <v>23</v>
      </c>
      <c r="B40" s="106">
        <v>2</v>
      </c>
      <c r="C40" s="49" t="s">
        <v>15</v>
      </c>
      <c r="D40" s="50" t="s">
        <v>16</v>
      </c>
      <c r="E40" s="174">
        <v>14</v>
      </c>
      <c r="F40" s="20">
        <v>21</v>
      </c>
      <c r="G40" s="20">
        <v>19</v>
      </c>
      <c r="H40" s="20">
        <v>23</v>
      </c>
      <c r="I40" s="20">
        <v>19</v>
      </c>
      <c r="J40" s="20">
        <v>15</v>
      </c>
      <c r="K40" s="20">
        <v>25</v>
      </c>
      <c r="L40" s="179">
        <v>23</v>
      </c>
      <c r="M40" s="183">
        <f t="shared" si="2"/>
        <v>159</v>
      </c>
      <c r="N40" s="9">
        <f t="shared" si="3"/>
        <v>130</v>
      </c>
      <c r="O40" s="109"/>
    </row>
    <row r="41" spans="1:15" ht="12" customHeight="1">
      <c r="A41" s="96">
        <v>21</v>
      </c>
      <c r="B41" s="106">
        <v>3</v>
      </c>
      <c r="C41" s="70" t="s">
        <v>13</v>
      </c>
      <c r="D41" s="71" t="s">
        <v>14</v>
      </c>
      <c r="E41" s="175">
        <v>23</v>
      </c>
      <c r="F41" s="172">
        <v>17</v>
      </c>
      <c r="G41" s="172">
        <v>25</v>
      </c>
      <c r="H41" s="172" t="s">
        <v>169</v>
      </c>
      <c r="I41" s="172" t="s">
        <v>169</v>
      </c>
      <c r="J41" s="172">
        <v>23</v>
      </c>
      <c r="K41" s="172">
        <v>17</v>
      </c>
      <c r="L41" s="180">
        <v>15</v>
      </c>
      <c r="M41" s="183">
        <f t="shared" si="2"/>
        <v>120</v>
      </c>
      <c r="N41" s="9">
        <f t="shared" si="3"/>
        <v>120</v>
      </c>
      <c r="O41" s="109"/>
    </row>
    <row r="42" spans="1:15" ht="12" customHeight="1">
      <c r="A42" s="96">
        <v>19</v>
      </c>
      <c r="B42" s="106">
        <v>4</v>
      </c>
      <c r="C42" s="49" t="s">
        <v>24</v>
      </c>
      <c r="D42" s="48" t="s">
        <v>22</v>
      </c>
      <c r="E42" s="174" t="s">
        <v>169</v>
      </c>
      <c r="F42" s="20">
        <v>12</v>
      </c>
      <c r="G42" s="20">
        <v>23</v>
      </c>
      <c r="H42" s="20">
        <v>12</v>
      </c>
      <c r="I42" s="20">
        <v>17</v>
      </c>
      <c r="J42" s="20">
        <v>12</v>
      </c>
      <c r="K42" s="20">
        <v>19</v>
      </c>
      <c r="L42" s="179">
        <v>13</v>
      </c>
      <c r="M42" s="183">
        <f t="shared" si="2"/>
        <v>108</v>
      </c>
      <c r="N42" s="9">
        <f t="shared" si="3"/>
        <v>96</v>
      </c>
      <c r="O42" s="109"/>
    </row>
    <row r="43" spans="1:15" ht="12" customHeight="1">
      <c r="A43" s="96">
        <v>17</v>
      </c>
      <c r="B43" s="106">
        <v>5</v>
      </c>
      <c r="C43" s="70" t="s">
        <v>17</v>
      </c>
      <c r="D43" s="71" t="s">
        <v>18</v>
      </c>
      <c r="E43" s="175">
        <v>17</v>
      </c>
      <c r="F43" s="172">
        <v>19</v>
      </c>
      <c r="G43" s="172">
        <v>15</v>
      </c>
      <c r="H43" s="172">
        <v>9</v>
      </c>
      <c r="I43" s="172">
        <v>15</v>
      </c>
      <c r="J43" s="172" t="s">
        <v>169</v>
      </c>
      <c r="K43" s="172">
        <v>21</v>
      </c>
      <c r="L43" s="180" t="s">
        <v>169</v>
      </c>
      <c r="M43" s="183">
        <f t="shared" si="2"/>
        <v>96</v>
      </c>
      <c r="N43" s="9">
        <f t="shared" si="3"/>
        <v>96</v>
      </c>
      <c r="O43" s="109"/>
    </row>
    <row r="44" spans="1:15" ht="12" customHeight="1">
      <c r="A44" s="96">
        <v>15</v>
      </c>
      <c r="B44" s="106">
        <v>6</v>
      </c>
      <c r="C44" s="47" t="s">
        <v>27</v>
      </c>
      <c r="D44" s="48" t="s">
        <v>22</v>
      </c>
      <c r="E44" s="174">
        <v>15</v>
      </c>
      <c r="F44" s="20">
        <v>14</v>
      </c>
      <c r="G44" s="20">
        <v>4</v>
      </c>
      <c r="H44" s="20" t="s">
        <v>169</v>
      </c>
      <c r="I44" s="20">
        <v>23</v>
      </c>
      <c r="J44" s="20">
        <v>21</v>
      </c>
      <c r="K44" s="20">
        <v>15</v>
      </c>
      <c r="L44" s="179" t="s">
        <v>169</v>
      </c>
      <c r="M44" s="183">
        <f t="shared" si="2"/>
        <v>92</v>
      </c>
      <c r="N44" s="9">
        <f t="shared" si="3"/>
        <v>92</v>
      </c>
      <c r="O44" s="109"/>
    </row>
    <row r="45" spans="1:15" ht="12" customHeight="1">
      <c r="A45" s="96">
        <v>14</v>
      </c>
      <c r="B45" s="106">
        <v>7</v>
      </c>
      <c r="C45" s="70" t="s">
        <v>170</v>
      </c>
      <c r="D45" s="71" t="s">
        <v>37</v>
      </c>
      <c r="E45" s="175">
        <v>8</v>
      </c>
      <c r="F45" s="172">
        <v>0</v>
      </c>
      <c r="G45" s="172">
        <v>14</v>
      </c>
      <c r="H45" s="172">
        <v>11</v>
      </c>
      <c r="I45" s="172">
        <v>14</v>
      </c>
      <c r="J45" s="172">
        <v>17</v>
      </c>
      <c r="K45" s="172" t="s">
        <v>169</v>
      </c>
      <c r="L45" s="180" t="s">
        <v>169</v>
      </c>
      <c r="M45" s="183">
        <f t="shared" si="2"/>
        <v>64</v>
      </c>
      <c r="N45" s="9">
        <f t="shared" si="3"/>
        <v>64</v>
      </c>
      <c r="O45" s="109"/>
    </row>
    <row r="46" spans="1:15" ht="12" customHeight="1">
      <c r="A46" s="96">
        <v>13</v>
      </c>
      <c r="B46" s="106">
        <v>8</v>
      </c>
      <c r="C46" s="49" t="s">
        <v>26</v>
      </c>
      <c r="D46" s="50" t="s">
        <v>14</v>
      </c>
      <c r="E46" s="174">
        <v>25</v>
      </c>
      <c r="F46" s="20">
        <v>23</v>
      </c>
      <c r="G46" s="20">
        <v>5</v>
      </c>
      <c r="H46" s="20" t="s">
        <v>169</v>
      </c>
      <c r="I46" s="20" t="s">
        <v>169</v>
      </c>
      <c r="J46" s="20" t="s">
        <v>169</v>
      </c>
      <c r="K46" s="20">
        <v>10</v>
      </c>
      <c r="L46" s="179" t="s">
        <v>169</v>
      </c>
      <c r="M46" s="183">
        <f t="shared" si="2"/>
        <v>63</v>
      </c>
      <c r="N46" s="9">
        <f t="shared" si="3"/>
        <v>63</v>
      </c>
      <c r="O46" s="109"/>
    </row>
    <row r="47" spans="1:15" ht="12" customHeight="1">
      <c r="A47" s="96">
        <v>12</v>
      </c>
      <c r="B47" s="106">
        <v>9</v>
      </c>
      <c r="C47" s="70" t="s">
        <v>25</v>
      </c>
      <c r="D47" s="71" t="s">
        <v>18</v>
      </c>
      <c r="E47" s="175">
        <v>1</v>
      </c>
      <c r="F47" s="172">
        <v>10</v>
      </c>
      <c r="G47" s="172">
        <v>13</v>
      </c>
      <c r="H47" s="172" t="s">
        <v>169</v>
      </c>
      <c r="I47" s="172">
        <v>9</v>
      </c>
      <c r="J47" s="172" t="s">
        <v>169</v>
      </c>
      <c r="K47" s="172">
        <v>11</v>
      </c>
      <c r="L47" s="180">
        <v>19</v>
      </c>
      <c r="M47" s="183">
        <f t="shared" si="2"/>
        <v>63</v>
      </c>
      <c r="N47" s="9">
        <f t="shared" si="3"/>
        <v>63</v>
      </c>
      <c r="O47" s="109"/>
    </row>
    <row r="48" spans="1:15" ht="12" customHeight="1">
      <c r="A48" s="96">
        <v>11</v>
      </c>
      <c r="B48" s="106">
        <v>10</v>
      </c>
      <c r="C48" s="49" t="s">
        <v>171</v>
      </c>
      <c r="D48" s="48" t="s">
        <v>22</v>
      </c>
      <c r="E48" s="174" t="s">
        <v>169</v>
      </c>
      <c r="F48" s="20">
        <v>2</v>
      </c>
      <c r="G48" s="20">
        <v>17</v>
      </c>
      <c r="H48" s="20">
        <v>8</v>
      </c>
      <c r="I48" s="20" t="s">
        <v>169</v>
      </c>
      <c r="J48" s="20">
        <v>9</v>
      </c>
      <c r="K48" s="20">
        <v>12</v>
      </c>
      <c r="L48" s="179">
        <v>12</v>
      </c>
      <c r="M48" s="183">
        <f t="shared" si="2"/>
        <v>60</v>
      </c>
      <c r="N48" s="9">
        <f t="shared" si="3"/>
        <v>60</v>
      </c>
      <c r="O48" s="109"/>
    </row>
    <row r="49" spans="1:15" ht="12" customHeight="1">
      <c r="A49" s="96">
        <v>10</v>
      </c>
      <c r="B49" s="106">
        <v>11</v>
      </c>
      <c r="C49" s="70" t="s">
        <v>36</v>
      </c>
      <c r="D49" s="71" t="s">
        <v>37</v>
      </c>
      <c r="E49" s="175">
        <v>11</v>
      </c>
      <c r="F49" s="172">
        <v>13</v>
      </c>
      <c r="G49" s="172" t="s">
        <v>169</v>
      </c>
      <c r="H49" s="172" t="s">
        <v>169</v>
      </c>
      <c r="I49" s="172" t="s">
        <v>169</v>
      </c>
      <c r="J49" s="172" t="s">
        <v>169</v>
      </c>
      <c r="K49" s="172">
        <v>14</v>
      </c>
      <c r="L49" s="180">
        <v>21</v>
      </c>
      <c r="M49" s="183">
        <f t="shared" si="2"/>
        <v>59</v>
      </c>
      <c r="N49" s="9">
        <f t="shared" si="3"/>
        <v>59</v>
      </c>
      <c r="O49" s="109"/>
    </row>
    <row r="50" spans="1:15" ht="12" customHeight="1">
      <c r="A50" s="96">
        <v>9</v>
      </c>
      <c r="B50" s="106">
        <v>12</v>
      </c>
      <c r="C50" s="47" t="s">
        <v>45</v>
      </c>
      <c r="D50" s="48" t="s">
        <v>33</v>
      </c>
      <c r="E50" s="174">
        <v>21</v>
      </c>
      <c r="F50" s="20">
        <v>9</v>
      </c>
      <c r="G50" s="20" t="s">
        <v>169</v>
      </c>
      <c r="H50" s="20">
        <v>25</v>
      </c>
      <c r="I50" s="20" t="s">
        <v>169</v>
      </c>
      <c r="J50" s="20" t="s">
        <v>169</v>
      </c>
      <c r="K50" s="20" t="s">
        <v>169</v>
      </c>
      <c r="L50" s="179" t="s">
        <v>169</v>
      </c>
      <c r="M50" s="183">
        <f t="shared" si="2"/>
        <v>55</v>
      </c>
      <c r="N50" s="9">
        <f t="shared" si="3"/>
        <v>55</v>
      </c>
      <c r="O50" s="109"/>
    </row>
    <row r="51" spans="1:15" ht="12" customHeight="1">
      <c r="A51" s="96">
        <v>8</v>
      </c>
      <c r="B51" s="106">
        <v>13</v>
      </c>
      <c r="C51" s="70" t="s">
        <v>29</v>
      </c>
      <c r="D51" s="71" t="s">
        <v>18</v>
      </c>
      <c r="E51" s="175">
        <v>2</v>
      </c>
      <c r="F51" s="172">
        <v>7</v>
      </c>
      <c r="G51" s="172">
        <v>12</v>
      </c>
      <c r="H51" s="172">
        <v>10</v>
      </c>
      <c r="I51" s="172">
        <v>12</v>
      </c>
      <c r="J51" s="172" t="s">
        <v>169</v>
      </c>
      <c r="K51" s="172" t="s">
        <v>169</v>
      </c>
      <c r="L51" s="180">
        <v>10</v>
      </c>
      <c r="M51" s="183">
        <f t="shared" si="2"/>
        <v>53</v>
      </c>
      <c r="N51" s="9">
        <f t="shared" si="3"/>
        <v>53</v>
      </c>
      <c r="O51" s="109"/>
    </row>
    <row r="52" spans="1:15" ht="12" customHeight="1">
      <c r="A52" s="96">
        <v>7</v>
      </c>
      <c r="B52" s="106">
        <v>14</v>
      </c>
      <c r="C52" s="49" t="s">
        <v>172</v>
      </c>
      <c r="D52" s="50" t="s">
        <v>14</v>
      </c>
      <c r="E52" s="174">
        <v>4</v>
      </c>
      <c r="F52" s="20">
        <v>1</v>
      </c>
      <c r="G52" s="20">
        <v>11</v>
      </c>
      <c r="H52" s="20" t="s">
        <v>169</v>
      </c>
      <c r="I52" s="20" t="s">
        <v>169</v>
      </c>
      <c r="J52" s="20">
        <v>11</v>
      </c>
      <c r="K52" s="20">
        <v>9</v>
      </c>
      <c r="L52" s="179">
        <v>11</v>
      </c>
      <c r="M52" s="183">
        <f t="shared" si="2"/>
        <v>47</v>
      </c>
      <c r="N52" s="9">
        <f t="shared" si="3"/>
        <v>47</v>
      </c>
      <c r="O52" s="109"/>
    </row>
    <row r="53" spans="1:15" ht="12" customHeight="1">
      <c r="A53" s="96">
        <v>6</v>
      </c>
      <c r="B53" s="106">
        <v>15</v>
      </c>
      <c r="C53" s="70" t="s">
        <v>19</v>
      </c>
      <c r="D53" s="71" t="s">
        <v>238</v>
      </c>
      <c r="E53" s="175">
        <v>7</v>
      </c>
      <c r="F53" s="172" t="s">
        <v>169</v>
      </c>
      <c r="G53" s="172">
        <v>10</v>
      </c>
      <c r="H53" s="172" t="s">
        <v>169</v>
      </c>
      <c r="I53" s="172">
        <v>13</v>
      </c>
      <c r="J53" s="172">
        <v>14</v>
      </c>
      <c r="K53" s="172" t="s">
        <v>169</v>
      </c>
      <c r="L53" s="180" t="s">
        <v>169</v>
      </c>
      <c r="M53" s="183">
        <f t="shared" si="2"/>
        <v>44</v>
      </c>
      <c r="N53" s="9">
        <f t="shared" si="3"/>
        <v>44</v>
      </c>
      <c r="O53" s="109"/>
    </row>
    <row r="54" spans="1:15" ht="12" customHeight="1">
      <c r="A54" s="96">
        <v>5</v>
      </c>
      <c r="B54" s="106">
        <v>16</v>
      </c>
      <c r="C54" s="49" t="s">
        <v>253</v>
      </c>
      <c r="D54" s="50" t="s">
        <v>238</v>
      </c>
      <c r="E54" s="174" t="s">
        <v>169</v>
      </c>
      <c r="F54" s="20" t="s">
        <v>169</v>
      </c>
      <c r="G54" s="20" t="s">
        <v>169</v>
      </c>
      <c r="H54" s="20" t="s">
        <v>169</v>
      </c>
      <c r="I54" s="20">
        <v>21</v>
      </c>
      <c r="J54" s="20">
        <v>19</v>
      </c>
      <c r="K54" s="20" t="s">
        <v>169</v>
      </c>
      <c r="L54" s="179" t="s">
        <v>169</v>
      </c>
      <c r="M54" s="183">
        <f t="shared" si="2"/>
        <v>40</v>
      </c>
      <c r="N54" s="9">
        <f t="shared" si="3"/>
        <v>40</v>
      </c>
      <c r="O54" s="109"/>
    </row>
    <row r="55" spans="1:15" ht="12" customHeight="1">
      <c r="A55" s="96">
        <v>4</v>
      </c>
      <c r="B55" s="106">
        <v>17</v>
      </c>
      <c r="C55" s="70" t="s">
        <v>173</v>
      </c>
      <c r="D55" s="71" t="s">
        <v>37</v>
      </c>
      <c r="E55" s="175" t="s">
        <v>169</v>
      </c>
      <c r="F55" s="172">
        <v>3</v>
      </c>
      <c r="G55" s="172">
        <v>8</v>
      </c>
      <c r="H55" s="172">
        <v>7</v>
      </c>
      <c r="I55" s="172">
        <v>11</v>
      </c>
      <c r="J55" s="172">
        <v>10</v>
      </c>
      <c r="K55" s="172" t="s">
        <v>169</v>
      </c>
      <c r="L55" s="180" t="s">
        <v>169</v>
      </c>
      <c r="M55" s="183">
        <f t="shared" si="2"/>
        <v>39</v>
      </c>
      <c r="N55" s="9">
        <f t="shared" si="3"/>
        <v>39</v>
      </c>
      <c r="O55" s="109"/>
    </row>
    <row r="56" spans="1:15" ht="12" customHeight="1">
      <c r="A56" s="96">
        <v>3</v>
      </c>
      <c r="B56" s="106">
        <v>18</v>
      </c>
      <c r="C56" s="47" t="s">
        <v>38</v>
      </c>
      <c r="D56" s="48" t="s">
        <v>33</v>
      </c>
      <c r="E56" s="174">
        <v>10</v>
      </c>
      <c r="F56" s="20">
        <v>11</v>
      </c>
      <c r="G56" s="20" t="s">
        <v>169</v>
      </c>
      <c r="H56" s="20">
        <v>17</v>
      </c>
      <c r="I56" s="20" t="s">
        <v>169</v>
      </c>
      <c r="J56" s="20" t="s">
        <v>169</v>
      </c>
      <c r="K56" s="20" t="s">
        <v>169</v>
      </c>
      <c r="L56" s="179" t="s">
        <v>169</v>
      </c>
      <c r="M56" s="183">
        <f t="shared" si="2"/>
        <v>38</v>
      </c>
      <c r="N56" s="9">
        <f t="shared" si="3"/>
        <v>38</v>
      </c>
      <c r="O56" s="109"/>
    </row>
    <row r="57" spans="1:15" ht="12" customHeight="1">
      <c r="A57" s="96">
        <v>2</v>
      </c>
      <c r="B57" s="106">
        <v>19</v>
      </c>
      <c r="C57" s="70" t="s">
        <v>49</v>
      </c>
      <c r="D57" s="71" t="s">
        <v>14</v>
      </c>
      <c r="E57" s="175">
        <v>19</v>
      </c>
      <c r="F57" s="172">
        <v>15</v>
      </c>
      <c r="G57" s="172" t="s">
        <v>169</v>
      </c>
      <c r="H57" s="172" t="s">
        <v>169</v>
      </c>
      <c r="I57" s="172" t="s">
        <v>169</v>
      </c>
      <c r="J57" s="172" t="s">
        <v>169</v>
      </c>
      <c r="K57" s="172" t="s">
        <v>169</v>
      </c>
      <c r="L57" s="180" t="s">
        <v>169</v>
      </c>
      <c r="M57" s="183">
        <f t="shared" si="2"/>
        <v>34</v>
      </c>
      <c r="N57" s="9">
        <f t="shared" si="3"/>
        <v>34</v>
      </c>
      <c r="O57" s="109"/>
    </row>
    <row r="58" spans="1:15" ht="12" customHeight="1">
      <c r="A58" s="96">
        <v>1</v>
      </c>
      <c r="B58" s="106">
        <v>20</v>
      </c>
      <c r="C58" s="49" t="s">
        <v>28</v>
      </c>
      <c r="D58" s="50" t="s">
        <v>18</v>
      </c>
      <c r="E58" s="174">
        <v>3</v>
      </c>
      <c r="F58" s="20">
        <v>8</v>
      </c>
      <c r="G58" s="20" t="s">
        <v>169</v>
      </c>
      <c r="H58" s="20">
        <v>14</v>
      </c>
      <c r="I58" s="20" t="s">
        <v>169</v>
      </c>
      <c r="J58" s="20" t="s">
        <v>169</v>
      </c>
      <c r="K58" s="20" t="s">
        <v>169</v>
      </c>
      <c r="L58" s="179">
        <v>9</v>
      </c>
      <c r="M58" s="183">
        <f t="shared" si="2"/>
        <v>34</v>
      </c>
      <c r="N58" s="9">
        <f t="shared" si="3"/>
        <v>34</v>
      </c>
      <c r="O58" s="109"/>
    </row>
    <row r="59" spans="1:15" ht="12" customHeight="1">
      <c r="A59" s="109"/>
      <c r="B59" s="106">
        <v>21</v>
      </c>
      <c r="C59" s="70" t="s">
        <v>34</v>
      </c>
      <c r="D59" s="71" t="s">
        <v>33</v>
      </c>
      <c r="E59" s="175">
        <v>5</v>
      </c>
      <c r="F59" s="172">
        <v>4</v>
      </c>
      <c r="G59" s="172" t="s">
        <v>169</v>
      </c>
      <c r="H59" s="172">
        <v>21</v>
      </c>
      <c r="I59" s="172" t="s">
        <v>169</v>
      </c>
      <c r="J59" s="172" t="s">
        <v>169</v>
      </c>
      <c r="K59" s="172" t="s">
        <v>169</v>
      </c>
      <c r="L59" s="180" t="s">
        <v>169</v>
      </c>
      <c r="M59" s="183">
        <f t="shared" si="2"/>
        <v>30</v>
      </c>
      <c r="N59" s="9">
        <f t="shared" si="3"/>
        <v>30</v>
      </c>
      <c r="O59" s="109"/>
    </row>
    <row r="60" spans="1:15" ht="12" customHeight="1">
      <c r="A60" s="109"/>
      <c r="B60" s="106">
        <v>22</v>
      </c>
      <c r="C60" s="49" t="s">
        <v>23</v>
      </c>
      <c r="D60" s="50" t="s">
        <v>238</v>
      </c>
      <c r="E60" s="174">
        <v>9</v>
      </c>
      <c r="F60" s="20" t="s">
        <v>169</v>
      </c>
      <c r="G60" s="20">
        <v>7</v>
      </c>
      <c r="H60" s="20" t="s">
        <v>169</v>
      </c>
      <c r="I60" s="20" t="s">
        <v>169</v>
      </c>
      <c r="J60" s="20">
        <v>13</v>
      </c>
      <c r="K60" s="20" t="s">
        <v>169</v>
      </c>
      <c r="L60" s="179" t="s">
        <v>169</v>
      </c>
      <c r="M60" s="183">
        <f t="shared" si="2"/>
        <v>29</v>
      </c>
      <c r="N60" s="9">
        <f t="shared" si="3"/>
        <v>29</v>
      </c>
      <c r="O60" s="109"/>
    </row>
    <row r="61" spans="1:15" ht="12" customHeight="1">
      <c r="A61" s="109"/>
      <c r="B61" s="106">
        <v>23</v>
      </c>
      <c r="C61" s="70" t="s">
        <v>174</v>
      </c>
      <c r="D61" s="71" t="s">
        <v>18</v>
      </c>
      <c r="E61" s="175" t="s">
        <v>169</v>
      </c>
      <c r="F61" s="172">
        <v>0</v>
      </c>
      <c r="G61" s="172">
        <v>6</v>
      </c>
      <c r="H61" s="172">
        <v>5</v>
      </c>
      <c r="I61" s="172">
        <v>10</v>
      </c>
      <c r="J61" s="172" t="s">
        <v>169</v>
      </c>
      <c r="K61" s="172" t="s">
        <v>169</v>
      </c>
      <c r="L61" s="180">
        <v>7</v>
      </c>
      <c r="M61" s="183">
        <f t="shared" si="2"/>
        <v>28</v>
      </c>
      <c r="N61" s="9">
        <f t="shared" si="3"/>
        <v>28</v>
      </c>
      <c r="O61" s="109"/>
    </row>
    <row r="62" spans="1:15" ht="12" customHeight="1">
      <c r="A62" s="109"/>
      <c r="B62" s="106">
        <v>24</v>
      </c>
      <c r="C62" s="47" t="s">
        <v>51</v>
      </c>
      <c r="D62" s="50" t="s">
        <v>16</v>
      </c>
      <c r="E62" s="174" t="s">
        <v>169</v>
      </c>
      <c r="F62" s="20" t="s">
        <v>169</v>
      </c>
      <c r="G62" s="20" t="s">
        <v>169</v>
      </c>
      <c r="H62" s="20" t="s">
        <v>169</v>
      </c>
      <c r="I62" s="20" t="s">
        <v>169</v>
      </c>
      <c r="J62" s="20" t="s">
        <v>169</v>
      </c>
      <c r="K62" s="20">
        <v>13</v>
      </c>
      <c r="L62" s="179">
        <v>8</v>
      </c>
      <c r="M62" s="183">
        <f t="shared" si="2"/>
        <v>21</v>
      </c>
      <c r="N62" s="9">
        <f t="shared" si="3"/>
        <v>21</v>
      </c>
      <c r="O62" s="109"/>
    </row>
    <row r="63" spans="1:15" ht="12" customHeight="1">
      <c r="A63" s="109"/>
      <c r="B63" s="106">
        <v>25</v>
      </c>
      <c r="C63" s="70" t="s">
        <v>32</v>
      </c>
      <c r="D63" s="71" t="s">
        <v>33</v>
      </c>
      <c r="E63" s="175">
        <v>12</v>
      </c>
      <c r="F63" s="172">
        <v>6</v>
      </c>
      <c r="G63" s="172" t="s">
        <v>169</v>
      </c>
      <c r="H63" s="172" t="s">
        <v>169</v>
      </c>
      <c r="I63" s="172" t="s">
        <v>169</v>
      </c>
      <c r="J63" s="172" t="s">
        <v>169</v>
      </c>
      <c r="K63" s="172" t="s">
        <v>169</v>
      </c>
      <c r="L63" s="180" t="s">
        <v>169</v>
      </c>
      <c r="M63" s="183">
        <f t="shared" si="2"/>
        <v>18</v>
      </c>
      <c r="N63" s="9">
        <f t="shared" si="3"/>
        <v>18</v>
      </c>
      <c r="O63" s="109"/>
    </row>
    <row r="64" spans="1:15" ht="12" customHeight="1">
      <c r="A64" s="109"/>
      <c r="B64" s="106">
        <v>26</v>
      </c>
      <c r="C64" s="47" t="s">
        <v>40</v>
      </c>
      <c r="D64" s="48" t="s">
        <v>16</v>
      </c>
      <c r="E64" s="174" t="s">
        <v>169</v>
      </c>
      <c r="F64" s="20" t="s">
        <v>169</v>
      </c>
      <c r="G64" s="20" t="s">
        <v>169</v>
      </c>
      <c r="H64" s="20" t="s">
        <v>169</v>
      </c>
      <c r="I64" s="20" t="s">
        <v>169</v>
      </c>
      <c r="J64" s="20" t="s">
        <v>169</v>
      </c>
      <c r="K64" s="20" t="s">
        <v>169</v>
      </c>
      <c r="L64" s="179">
        <v>17</v>
      </c>
      <c r="M64" s="183">
        <f t="shared" si="2"/>
        <v>17</v>
      </c>
      <c r="N64" s="9">
        <f t="shared" si="3"/>
        <v>17</v>
      </c>
      <c r="O64" s="109"/>
    </row>
    <row r="65" spans="1:15" ht="12" customHeight="1">
      <c r="A65" s="109"/>
      <c r="B65" s="106">
        <v>27</v>
      </c>
      <c r="C65" s="70" t="s">
        <v>43</v>
      </c>
      <c r="D65" s="71" t="s">
        <v>33</v>
      </c>
      <c r="E65" s="175" t="s">
        <v>169</v>
      </c>
      <c r="F65" s="172" t="s">
        <v>169</v>
      </c>
      <c r="G65" s="172" t="s">
        <v>169</v>
      </c>
      <c r="H65" s="172">
        <v>15</v>
      </c>
      <c r="I65" s="172" t="s">
        <v>169</v>
      </c>
      <c r="J65" s="172" t="s">
        <v>169</v>
      </c>
      <c r="K65" s="172" t="s">
        <v>169</v>
      </c>
      <c r="L65" s="180" t="s">
        <v>169</v>
      </c>
      <c r="M65" s="183">
        <f t="shared" si="2"/>
        <v>15</v>
      </c>
      <c r="N65" s="9">
        <f t="shared" si="3"/>
        <v>15</v>
      </c>
      <c r="O65" s="109"/>
    </row>
    <row r="66" spans="1:15" ht="12" customHeight="1">
      <c r="A66" s="109"/>
      <c r="B66" s="106">
        <v>28</v>
      </c>
      <c r="C66" s="49" t="s">
        <v>31</v>
      </c>
      <c r="D66" s="48" t="s">
        <v>22</v>
      </c>
      <c r="E66" s="174" t="s">
        <v>169</v>
      </c>
      <c r="F66" s="20" t="s">
        <v>169</v>
      </c>
      <c r="G66" s="20">
        <v>9</v>
      </c>
      <c r="H66" s="20">
        <v>6</v>
      </c>
      <c r="I66" s="20" t="s">
        <v>169</v>
      </c>
      <c r="J66" s="20" t="s">
        <v>169</v>
      </c>
      <c r="K66" s="20" t="s">
        <v>169</v>
      </c>
      <c r="L66" s="179" t="s">
        <v>169</v>
      </c>
      <c r="M66" s="183">
        <f t="shared" si="2"/>
        <v>15</v>
      </c>
      <c r="N66" s="9">
        <f t="shared" si="3"/>
        <v>15</v>
      </c>
      <c r="O66" s="109"/>
    </row>
    <row r="67" spans="1:15" ht="12" customHeight="1">
      <c r="A67" s="109"/>
      <c r="B67" s="106">
        <v>29</v>
      </c>
      <c r="C67" s="70" t="s">
        <v>176</v>
      </c>
      <c r="D67" s="71" t="s">
        <v>16</v>
      </c>
      <c r="E67" s="175" t="s">
        <v>169</v>
      </c>
      <c r="F67" s="172" t="s">
        <v>169</v>
      </c>
      <c r="G67" s="172" t="s">
        <v>169</v>
      </c>
      <c r="H67" s="172" t="s">
        <v>169</v>
      </c>
      <c r="I67" s="172" t="s">
        <v>169</v>
      </c>
      <c r="J67" s="172" t="s">
        <v>169</v>
      </c>
      <c r="K67" s="172" t="s">
        <v>169</v>
      </c>
      <c r="L67" s="180">
        <v>14</v>
      </c>
      <c r="M67" s="183">
        <f t="shared" si="2"/>
        <v>14</v>
      </c>
      <c r="N67" s="9">
        <f t="shared" si="3"/>
        <v>14</v>
      </c>
      <c r="O67" s="109"/>
    </row>
    <row r="68" spans="1:15" ht="12" customHeight="1">
      <c r="A68" s="109"/>
      <c r="B68" s="106">
        <v>30</v>
      </c>
      <c r="C68" s="47" t="s">
        <v>177</v>
      </c>
      <c r="D68" s="50" t="s">
        <v>14</v>
      </c>
      <c r="E68" s="174">
        <v>13</v>
      </c>
      <c r="F68" s="20" t="s">
        <v>169</v>
      </c>
      <c r="G68" s="20" t="s">
        <v>169</v>
      </c>
      <c r="H68" s="20" t="s">
        <v>169</v>
      </c>
      <c r="I68" s="20" t="s">
        <v>169</v>
      </c>
      <c r="J68" s="20" t="s">
        <v>169</v>
      </c>
      <c r="K68" s="20" t="s">
        <v>169</v>
      </c>
      <c r="L68" s="179" t="s">
        <v>169</v>
      </c>
      <c r="M68" s="183">
        <f t="shared" si="2"/>
        <v>13</v>
      </c>
      <c r="N68" s="9">
        <f t="shared" si="3"/>
        <v>13</v>
      </c>
      <c r="O68" s="109"/>
    </row>
    <row r="69" spans="1:15" ht="12" customHeight="1">
      <c r="A69" s="109"/>
      <c r="B69" s="106">
        <v>31</v>
      </c>
      <c r="C69" s="70" t="s">
        <v>41</v>
      </c>
      <c r="D69" s="71" t="s">
        <v>33</v>
      </c>
      <c r="E69" s="175" t="s">
        <v>169</v>
      </c>
      <c r="F69" s="172" t="s">
        <v>169</v>
      </c>
      <c r="G69" s="172" t="s">
        <v>169</v>
      </c>
      <c r="H69" s="172">
        <v>13</v>
      </c>
      <c r="I69" s="172" t="s">
        <v>169</v>
      </c>
      <c r="J69" s="172" t="s">
        <v>169</v>
      </c>
      <c r="K69" s="172" t="s">
        <v>169</v>
      </c>
      <c r="L69" s="180" t="s">
        <v>169</v>
      </c>
      <c r="M69" s="183">
        <f t="shared" si="2"/>
        <v>13</v>
      </c>
      <c r="N69" s="9">
        <f t="shared" si="3"/>
        <v>13</v>
      </c>
      <c r="O69" s="109"/>
    </row>
    <row r="70" spans="1:15" ht="12" customHeight="1">
      <c r="A70" s="109"/>
      <c r="B70" s="106">
        <v>32</v>
      </c>
      <c r="C70" s="47" t="s">
        <v>180</v>
      </c>
      <c r="D70" s="50" t="s">
        <v>14</v>
      </c>
      <c r="E70" s="174">
        <v>6</v>
      </c>
      <c r="F70" s="20">
        <v>5</v>
      </c>
      <c r="G70" s="20" t="s">
        <v>169</v>
      </c>
      <c r="H70" s="20" t="s">
        <v>169</v>
      </c>
      <c r="I70" s="20" t="s">
        <v>169</v>
      </c>
      <c r="J70" s="20" t="s">
        <v>169</v>
      </c>
      <c r="K70" s="20" t="s">
        <v>169</v>
      </c>
      <c r="L70" s="179" t="s">
        <v>169</v>
      </c>
      <c r="M70" s="183">
        <f t="shared" si="2"/>
        <v>11</v>
      </c>
      <c r="N70" s="9">
        <f t="shared" si="3"/>
        <v>11</v>
      </c>
      <c r="O70" s="109"/>
    </row>
    <row r="71" spans="1:15" ht="12" customHeight="1">
      <c r="A71" s="109"/>
      <c r="B71" s="106">
        <v>33</v>
      </c>
      <c r="C71" s="70" t="s">
        <v>182</v>
      </c>
      <c r="D71" s="71" t="s">
        <v>14</v>
      </c>
      <c r="E71" s="175" t="s">
        <v>169</v>
      </c>
      <c r="F71" s="172">
        <v>0</v>
      </c>
      <c r="G71" s="172" t="s">
        <v>169</v>
      </c>
      <c r="H71" s="172" t="s">
        <v>169</v>
      </c>
      <c r="I71" s="172" t="s">
        <v>169</v>
      </c>
      <c r="J71" s="172" t="s">
        <v>169</v>
      </c>
      <c r="K71" s="172" t="s">
        <v>169</v>
      </c>
      <c r="L71" s="180" t="s">
        <v>169</v>
      </c>
      <c r="M71" s="183">
        <f t="shared" si="2"/>
        <v>0</v>
      </c>
      <c r="N71" s="9">
        <f t="shared" si="3"/>
        <v>0</v>
      </c>
      <c r="O71" s="109"/>
    </row>
    <row r="72" spans="1:15" ht="12" customHeight="1">
      <c r="A72" s="109"/>
      <c r="B72" s="106">
        <v>34</v>
      </c>
      <c r="C72" s="49" t="s">
        <v>183</v>
      </c>
      <c r="D72" s="50" t="s">
        <v>14</v>
      </c>
      <c r="E72" s="174" t="s">
        <v>169</v>
      </c>
      <c r="F72" s="20">
        <v>0</v>
      </c>
      <c r="G72" s="20" t="s">
        <v>169</v>
      </c>
      <c r="H72" s="20" t="s">
        <v>169</v>
      </c>
      <c r="I72" s="20" t="s">
        <v>169</v>
      </c>
      <c r="J72" s="20" t="s">
        <v>169</v>
      </c>
      <c r="K72" s="20" t="s">
        <v>169</v>
      </c>
      <c r="L72" s="179" t="s">
        <v>169</v>
      </c>
      <c r="M72" s="183">
        <f t="shared" si="2"/>
        <v>0</v>
      </c>
      <c r="N72" s="9">
        <f t="shared" si="3"/>
        <v>0</v>
      </c>
      <c r="O72" s="109"/>
    </row>
    <row r="73" spans="1:15" ht="12" customHeight="1">
      <c r="A73" s="109"/>
      <c r="B73" s="106">
        <v>35</v>
      </c>
      <c r="C73" s="70" t="s">
        <v>184</v>
      </c>
      <c r="D73" s="71" t="s">
        <v>14</v>
      </c>
      <c r="E73" s="175" t="s">
        <v>169</v>
      </c>
      <c r="F73" s="172">
        <v>0</v>
      </c>
      <c r="G73" s="172" t="s">
        <v>169</v>
      </c>
      <c r="H73" s="172" t="s">
        <v>169</v>
      </c>
      <c r="I73" s="172" t="s">
        <v>169</v>
      </c>
      <c r="J73" s="172" t="s">
        <v>169</v>
      </c>
      <c r="K73" s="172" t="s">
        <v>169</v>
      </c>
      <c r="L73" s="180" t="s">
        <v>169</v>
      </c>
      <c r="M73" s="183">
        <f t="shared" si="2"/>
        <v>0</v>
      </c>
      <c r="N73" s="9">
        <f t="shared" si="3"/>
        <v>0</v>
      </c>
      <c r="O73" s="109"/>
    </row>
    <row r="74" spans="1:15" ht="12" customHeight="1" thickBot="1">
      <c r="A74" s="109"/>
      <c r="B74" s="107">
        <v>36</v>
      </c>
      <c r="C74" s="177" t="s">
        <v>44</v>
      </c>
      <c r="D74" s="194" t="s">
        <v>33</v>
      </c>
      <c r="E74" s="176">
        <v>0</v>
      </c>
      <c r="F74" s="108">
        <v>0</v>
      </c>
      <c r="G74" s="108" t="s">
        <v>169</v>
      </c>
      <c r="H74" s="108" t="s">
        <v>169</v>
      </c>
      <c r="I74" s="108" t="s">
        <v>169</v>
      </c>
      <c r="J74" s="108" t="s">
        <v>169</v>
      </c>
      <c r="K74" s="108" t="s">
        <v>169</v>
      </c>
      <c r="L74" s="181" t="s">
        <v>169</v>
      </c>
      <c r="M74" s="184">
        <f t="shared" si="2"/>
        <v>0</v>
      </c>
      <c r="N74" s="10">
        <f t="shared" si="3"/>
        <v>0</v>
      </c>
      <c r="O74" s="109"/>
    </row>
    <row r="75" spans="1:15" ht="12" customHeight="1" thickBot="1" thickTop="1">
      <c r="A75" s="109"/>
      <c r="B75" s="187" t="s">
        <v>231</v>
      </c>
      <c r="C75" s="196"/>
      <c r="D75" s="197"/>
      <c r="E75" s="196"/>
      <c r="F75" s="196"/>
      <c r="G75" s="196"/>
      <c r="H75" s="196"/>
      <c r="I75" s="196"/>
      <c r="J75" s="196"/>
      <c r="K75" s="196"/>
      <c r="L75" s="196"/>
      <c r="M75" s="196"/>
      <c r="N75" s="198"/>
      <c r="O75" s="109"/>
    </row>
    <row r="76" spans="1:15" ht="31.5" customHeight="1" thickBot="1" thickTop="1">
      <c r="A76" s="285" t="s">
        <v>240</v>
      </c>
      <c r="B76" s="60" t="s">
        <v>1</v>
      </c>
      <c r="C76" s="61" t="s">
        <v>2</v>
      </c>
      <c r="D76" s="61" t="s">
        <v>3</v>
      </c>
      <c r="E76" s="62" t="s">
        <v>161</v>
      </c>
      <c r="F76" s="62" t="s">
        <v>162</v>
      </c>
      <c r="G76" s="62" t="s">
        <v>163</v>
      </c>
      <c r="H76" s="62" t="s">
        <v>260</v>
      </c>
      <c r="I76" s="62" t="s">
        <v>164</v>
      </c>
      <c r="J76" s="62" t="s">
        <v>165</v>
      </c>
      <c r="K76" s="62" t="s">
        <v>166</v>
      </c>
      <c r="L76" s="62" t="s">
        <v>167</v>
      </c>
      <c r="M76" s="62" t="s">
        <v>11</v>
      </c>
      <c r="N76" s="63" t="s">
        <v>168</v>
      </c>
      <c r="O76" s="109"/>
    </row>
    <row r="77" spans="1:15" ht="12" customHeight="1" thickTop="1">
      <c r="A77" s="96">
        <v>25</v>
      </c>
      <c r="B77" s="105">
        <v>1</v>
      </c>
      <c r="C77" s="68" t="s">
        <v>35</v>
      </c>
      <c r="D77" s="69" t="s">
        <v>238</v>
      </c>
      <c r="E77" s="173" t="s">
        <v>169</v>
      </c>
      <c r="F77" s="171">
        <v>25</v>
      </c>
      <c r="G77" s="171">
        <v>23</v>
      </c>
      <c r="H77" s="171">
        <v>17</v>
      </c>
      <c r="I77" s="171">
        <v>25</v>
      </c>
      <c r="J77" s="171">
        <v>25</v>
      </c>
      <c r="K77" s="171">
        <v>25</v>
      </c>
      <c r="L77" s="178">
        <v>25</v>
      </c>
      <c r="M77" s="182">
        <f aca="true" t="shared" si="4" ref="M77:M112">SUM(E77:L77)</f>
        <v>165</v>
      </c>
      <c r="N77" s="8">
        <f aca="true" t="shared" si="5" ref="N77:N112">IF(COUNT(E77:L77)&lt;6,M77,(LARGE(E77:L77,1)+LARGE(E77:L77,2)+LARGE(E77:L77,3)+LARGE(E77:L77,4)+LARGE(E77:L77,5)+LARGE(E77:L77,6)))</f>
        <v>148</v>
      </c>
      <c r="O77" s="109"/>
    </row>
    <row r="78" spans="1:15" ht="12" customHeight="1">
      <c r="A78" s="96">
        <v>23</v>
      </c>
      <c r="B78" s="106">
        <v>2</v>
      </c>
      <c r="C78" s="49" t="s">
        <v>15</v>
      </c>
      <c r="D78" s="50" t="s">
        <v>16</v>
      </c>
      <c r="E78" s="174">
        <v>19</v>
      </c>
      <c r="F78" s="20">
        <v>19</v>
      </c>
      <c r="G78" s="20">
        <v>15</v>
      </c>
      <c r="H78" s="20">
        <v>13</v>
      </c>
      <c r="I78" s="20">
        <v>19</v>
      </c>
      <c r="J78" s="20">
        <v>17</v>
      </c>
      <c r="K78" s="20">
        <v>23</v>
      </c>
      <c r="L78" s="179">
        <v>21</v>
      </c>
      <c r="M78" s="183">
        <f t="shared" si="4"/>
        <v>146</v>
      </c>
      <c r="N78" s="9">
        <f t="shared" si="5"/>
        <v>118</v>
      </c>
      <c r="O78" s="109"/>
    </row>
    <row r="79" spans="1:15" ht="12" customHeight="1">
      <c r="A79" s="96">
        <v>21</v>
      </c>
      <c r="B79" s="106">
        <v>3</v>
      </c>
      <c r="C79" s="70" t="s">
        <v>13</v>
      </c>
      <c r="D79" s="71" t="s">
        <v>14</v>
      </c>
      <c r="E79" s="175">
        <v>3</v>
      </c>
      <c r="F79" s="172">
        <v>23</v>
      </c>
      <c r="G79" s="172">
        <v>25</v>
      </c>
      <c r="H79" s="172">
        <v>21</v>
      </c>
      <c r="I79" s="172" t="s">
        <v>169</v>
      </c>
      <c r="J79" s="172">
        <v>21</v>
      </c>
      <c r="K79" s="172">
        <v>19</v>
      </c>
      <c r="L79" s="180">
        <v>8</v>
      </c>
      <c r="M79" s="183">
        <f t="shared" si="4"/>
        <v>120</v>
      </c>
      <c r="N79" s="9">
        <f t="shared" si="5"/>
        <v>117</v>
      </c>
      <c r="O79" s="109"/>
    </row>
    <row r="80" spans="1:15" ht="12" customHeight="1">
      <c r="A80" s="96">
        <v>19</v>
      </c>
      <c r="B80" s="106">
        <v>4</v>
      </c>
      <c r="C80" s="49" t="s">
        <v>26</v>
      </c>
      <c r="D80" s="50" t="s">
        <v>14</v>
      </c>
      <c r="E80" s="174">
        <v>25</v>
      </c>
      <c r="F80" s="20">
        <v>15</v>
      </c>
      <c r="G80" s="20">
        <v>19</v>
      </c>
      <c r="H80" s="20">
        <v>12</v>
      </c>
      <c r="I80" s="20" t="s">
        <v>169</v>
      </c>
      <c r="J80" s="20" t="s">
        <v>169</v>
      </c>
      <c r="K80" s="20">
        <v>21</v>
      </c>
      <c r="L80" s="179" t="s">
        <v>169</v>
      </c>
      <c r="M80" s="183">
        <f t="shared" si="4"/>
        <v>92</v>
      </c>
      <c r="N80" s="9">
        <f t="shared" si="5"/>
        <v>92</v>
      </c>
      <c r="O80" s="109"/>
    </row>
    <row r="81" spans="1:15" ht="12" customHeight="1">
      <c r="A81" s="96">
        <v>17</v>
      </c>
      <c r="B81" s="106">
        <v>5</v>
      </c>
      <c r="C81" s="70" t="s">
        <v>36</v>
      </c>
      <c r="D81" s="71" t="s">
        <v>37</v>
      </c>
      <c r="E81" s="175">
        <v>17</v>
      </c>
      <c r="F81" s="172">
        <v>17</v>
      </c>
      <c r="G81" s="172">
        <v>17</v>
      </c>
      <c r="H81" s="172" t="s">
        <v>169</v>
      </c>
      <c r="I81" s="172" t="s">
        <v>169</v>
      </c>
      <c r="J81" s="172" t="s">
        <v>169</v>
      </c>
      <c r="K81" s="172">
        <v>17</v>
      </c>
      <c r="L81" s="180">
        <v>23</v>
      </c>
      <c r="M81" s="183">
        <f t="shared" si="4"/>
        <v>91</v>
      </c>
      <c r="N81" s="9">
        <f t="shared" si="5"/>
        <v>91</v>
      </c>
      <c r="O81" s="109"/>
    </row>
    <row r="82" spans="1:15" ht="12" customHeight="1">
      <c r="A82" s="96">
        <v>15</v>
      </c>
      <c r="B82" s="106">
        <v>6</v>
      </c>
      <c r="C82" s="49" t="s">
        <v>24</v>
      </c>
      <c r="D82" s="48" t="s">
        <v>22</v>
      </c>
      <c r="E82" s="174" t="s">
        <v>169</v>
      </c>
      <c r="F82" s="20">
        <v>11</v>
      </c>
      <c r="G82" s="20">
        <v>21</v>
      </c>
      <c r="H82" s="20">
        <v>10</v>
      </c>
      <c r="I82" s="20">
        <v>15</v>
      </c>
      <c r="J82" s="20">
        <v>13</v>
      </c>
      <c r="K82" s="20">
        <v>15</v>
      </c>
      <c r="L82" s="179">
        <v>13</v>
      </c>
      <c r="M82" s="183">
        <f t="shared" si="4"/>
        <v>98</v>
      </c>
      <c r="N82" s="9">
        <f t="shared" si="5"/>
        <v>88</v>
      </c>
      <c r="O82" s="109"/>
    </row>
    <row r="83" spans="1:15" ht="12" customHeight="1">
      <c r="A83" s="96">
        <v>14</v>
      </c>
      <c r="B83" s="106">
        <v>7</v>
      </c>
      <c r="C83" s="70" t="s">
        <v>170</v>
      </c>
      <c r="D83" s="71" t="s">
        <v>37</v>
      </c>
      <c r="E83" s="175">
        <v>11</v>
      </c>
      <c r="F83" s="172">
        <v>10</v>
      </c>
      <c r="G83" s="172">
        <v>14</v>
      </c>
      <c r="H83" s="172">
        <v>3</v>
      </c>
      <c r="I83" s="172">
        <v>17</v>
      </c>
      <c r="J83" s="172">
        <v>15</v>
      </c>
      <c r="K83" s="172" t="s">
        <v>169</v>
      </c>
      <c r="L83" s="180" t="s">
        <v>169</v>
      </c>
      <c r="M83" s="183">
        <f t="shared" si="4"/>
        <v>70</v>
      </c>
      <c r="N83" s="9">
        <f t="shared" si="5"/>
        <v>70</v>
      </c>
      <c r="O83" s="109"/>
    </row>
    <row r="84" spans="1:15" ht="12" customHeight="1">
      <c r="A84" s="96">
        <v>13</v>
      </c>
      <c r="B84" s="106">
        <v>8</v>
      </c>
      <c r="C84" s="49" t="s">
        <v>25</v>
      </c>
      <c r="D84" s="50" t="s">
        <v>18</v>
      </c>
      <c r="E84" s="174">
        <v>10</v>
      </c>
      <c r="F84" s="20">
        <v>5</v>
      </c>
      <c r="G84" s="20">
        <v>6</v>
      </c>
      <c r="H84" s="20" t="s">
        <v>169</v>
      </c>
      <c r="I84" s="20">
        <v>13</v>
      </c>
      <c r="J84" s="20" t="s">
        <v>169</v>
      </c>
      <c r="K84" s="20">
        <v>14</v>
      </c>
      <c r="L84" s="179">
        <v>17</v>
      </c>
      <c r="M84" s="183">
        <f t="shared" si="4"/>
        <v>65</v>
      </c>
      <c r="N84" s="9">
        <f t="shared" si="5"/>
        <v>65</v>
      </c>
      <c r="O84" s="109"/>
    </row>
    <row r="85" spans="1:15" ht="12" customHeight="1">
      <c r="A85" s="96">
        <v>12</v>
      </c>
      <c r="B85" s="106">
        <v>9</v>
      </c>
      <c r="C85" s="70" t="s">
        <v>172</v>
      </c>
      <c r="D85" s="71" t="s">
        <v>14</v>
      </c>
      <c r="E85" s="175">
        <v>6</v>
      </c>
      <c r="F85" s="172">
        <v>3</v>
      </c>
      <c r="G85" s="172">
        <v>8</v>
      </c>
      <c r="H85" s="172">
        <v>8</v>
      </c>
      <c r="I85" s="172" t="s">
        <v>169</v>
      </c>
      <c r="J85" s="172">
        <v>10</v>
      </c>
      <c r="K85" s="172">
        <v>11</v>
      </c>
      <c r="L85" s="180">
        <v>15</v>
      </c>
      <c r="M85" s="183">
        <f t="shared" si="4"/>
        <v>61</v>
      </c>
      <c r="N85" s="9">
        <f t="shared" si="5"/>
        <v>58</v>
      </c>
      <c r="O85" s="109"/>
    </row>
    <row r="86" spans="1:15" ht="12" customHeight="1">
      <c r="A86" s="96">
        <v>11</v>
      </c>
      <c r="B86" s="106">
        <v>10</v>
      </c>
      <c r="C86" s="47" t="s">
        <v>45</v>
      </c>
      <c r="D86" s="48" t="s">
        <v>33</v>
      </c>
      <c r="E86" s="174">
        <v>21</v>
      </c>
      <c r="F86" s="20">
        <v>13</v>
      </c>
      <c r="G86" s="20" t="s">
        <v>169</v>
      </c>
      <c r="H86" s="20">
        <v>23</v>
      </c>
      <c r="I86" s="20" t="s">
        <v>169</v>
      </c>
      <c r="J86" s="20" t="s">
        <v>169</v>
      </c>
      <c r="K86" s="20" t="s">
        <v>169</v>
      </c>
      <c r="L86" s="179" t="s">
        <v>169</v>
      </c>
      <c r="M86" s="183">
        <f t="shared" si="4"/>
        <v>57</v>
      </c>
      <c r="N86" s="9">
        <f t="shared" si="5"/>
        <v>57</v>
      </c>
      <c r="O86" s="109"/>
    </row>
    <row r="87" spans="1:15" ht="12" customHeight="1">
      <c r="A87" s="96">
        <v>10</v>
      </c>
      <c r="B87" s="106">
        <v>11</v>
      </c>
      <c r="C87" s="70" t="s">
        <v>171</v>
      </c>
      <c r="D87" s="71" t="s">
        <v>22</v>
      </c>
      <c r="E87" s="175" t="s">
        <v>169</v>
      </c>
      <c r="F87" s="172">
        <v>1</v>
      </c>
      <c r="G87" s="172">
        <v>11</v>
      </c>
      <c r="H87" s="172">
        <v>9</v>
      </c>
      <c r="I87" s="172" t="s">
        <v>169</v>
      </c>
      <c r="J87" s="172">
        <v>11</v>
      </c>
      <c r="K87" s="172">
        <v>13</v>
      </c>
      <c r="L87" s="180">
        <v>12</v>
      </c>
      <c r="M87" s="183">
        <f t="shared" si="4"/>
        <v>57</v>
      </c>
      <c r="N87" s="9">
        <f t="shared" si="5"/>
        <v>57</v>
      </c>
      <c r="O87" s="109"/>
    </row>
    <row r="88" spans="1:15" ht="12" customHeight="1">
      <c r="A88" s="96">
        <v>9</v>
      </c>
      <c r="B88" s="106">
        <v>12</v>
      </c>
      <c r="C88" s="49" t="s">
        <v>19</v>
      </c>
      <c r="D88" s="50" t="s">
        <v>238</v>
      </c>
      <c r="E88" s="174">
        <v>9</v>
      </c>
      <c r="F88" s="20" t="s">
        <v>169</v>
      </c>
      <c r="G88" s="20">
        <v>13</v>
      </c>
      <c r="H88" s="20" t="s">
        <v>169</v>
      </c>
      <c r="I88" s="20">
        <v>14</v>
      </c>
      <c r="J88" s="20">
        <v>14</v>
      </c>
      <c r="K88" s="20" t="s">
        <v>169</v>
      </c>
      <c r="L88" s="179" t="s">
        <v>169</v>
      </c>
      <c r="M88" s="183">
        <f t="shared" si="4"/>
        <v>50</v>
      </c>
      <c r="N88" s="9">
        <f t="shared" si="5"/>
        <v>50</v>
      </c>
      <c r="O88" s="109"/>
    </row>
    <row r="89" spans="1:15" ht="12" customHeight="1">
      <c r="A89" s="96">
        <v>8</v>
      </c>
      <c r="B89" s="106">
        <v>13</v>
      </c>
      <c r="C89" s="70" t="s">
        <v>29</v>
      </c>
      <c r="D89" s="71" t="s">
        <v>18</v>
      </c>
      <c r="E89" s="175">
        <v>5</v>
      </c>
      <c r="F89" s="172">
        <v>0</v>
      </c>
      <c r="G89" s="172">
        <v>10</v>
      </c>
      <c r="H89" s="172">
        <v>11</v>
      </c>
      <c r="I89" s="172">
        <v>12</v>
      </c>
      <c r="J89" s="172" t="s">
        <v>169</v>
      </c>
      <c r="K89" s="172" t="s">
        <v>169</v>
      </c>
      <c r="L89" s="180">
        <v>11</v>
      </c>
      <c r="M89" s="183">
        <f t="shared" si="4"/>
        <v>49</v>
      </c>
      <c r="N89" s="9">
        <f t="shared" si="5"/>
        <v>49</v>
      </c>
      <c r="O89" s="109"/>
    </row>
    <row r="90" spans="1:15" ht="12" customHeight="1">
      <c r="A90" s="96">
        <v>7</v>
      </c>
      <c r="B90" s="106">
        <v>14</v>
      </c>
      <c r="C90" s="47" t="s">
        <v>27</v>
      </c>
      <c r="D90" s="48" t="s">
        <v>22</v>
      </c>
      <c r="E90" s="174">
        <v>15</v>
      </c>
      <c r="F90" s="20">
        <v>12</v>
      </c>
      <c r="G90" s="20" t="s">
        <v>169</v>
      </c>
      <c r="H90" s="20" t="s">
        <v>169</v>
      </c>
      <c r="I90" s="20" t="s">
        <v>169</v>
      </c>
      <c r="J90" s="20">
        <v>19</v>
      </c>
      <c r="K90" s="20" t="s">
        <v>169</v>
      </c>
      <c r="L90" s="179" t="s">
        <v>169</v>
      </c>
      <c r="M90" s="183">
        <f t="shared" si="4"/>
        <v>46</v>
      </c>
      <c r="N90" s="9">
        <f t="shared" si="5"/>
        <v>46</v>
      </c>
      <c r="O90" s="109"/>
    </row>
    <row r="91" spans="1:15" ht="12" customHeight="1">
      <c r="A91" s="96">
        <v>6</v>
      </c>
      <c r="B91" s="106">
        <v>15</v>
      </c>
      <c r="C91" s="70" t="s">
        <v>49</v>
      </c>
      <c r="D91" s="71" t="s">
        <v>14</v>
      </c>
      <c r="E91" s="175">
        <v>23</v>
      </c>
      <c r="F91" s="172">
        <v>21</v>
      </c>
      <c r="G91" s="172" t="s">
        <v>169</v>
      </c>
      <c r="H91" s="172" t="s">
        <v>169</v>
      </c>
      <c r="I91" s="172" t="s">
        <v>169</v>
      </c>
      <c r="J91" s="172" t="s">
        <v>169</v>
      </c>
      <c r="K91" s="172" t="s">
        <v>169</v>
      </c>
      <c r="L91" s="180" t="s">
        <v>169</v>
      </c>
      <c r="M91" s="183">
        <f t="shared" si="4"/>
        <v>44</v>
      </c>
      <c r="N91" s="9">
        <f t="shared" si="5"/>
        <v>44</v>
      </c>
      <c r="O91" s="109"/>
    </row>
    <row r="92" spans="1:15" ht="12" customHeight="1">
      <c r="A92" s="96">
        <v>5</v>
      </c>
      <c r="B92" s="106">
        <v>16</v>
      </c>
      <c r="C92" s="49" t="s">
        <v>253</v>
      </c>
      <c r="D92" s="50" t="s">
        <v>238</v>
      </c>
      <c r="E92" s="174" t="s">
        <v>169</v>
      </c>
      <c r="F92" s="20" t="s">
        <v>169</v>
      </c>
      <c r="G92" s="20" t="s">
        <v>169</v>
      </c>
      <c r="H92" s="20" t="s">
        <v>169</v>
      </c>
      <c r="I92" s="20">
        <v>21</v>
      </c>
      <c r="J92" s="20">
        <v>23</v>
      </c>
      <c r="K92" s="20" t="s">
        <v>169</v>
      </c>
      <c r="L92" s="179" t="s">
        <v>169</v>
      </c>
      <c r="M92" s="183">
        <f t="shared" si="4"/>
        <v>44</v>
      </c>
      <c r="N92" s="9">
        <f t="shared" si="5"/>
        <v>44</v>
      </c>
      <c r="O92" s="109"/>
    </row>
    <row r="93" spans="1:15" ht="12" customHeight="1">
      <c r="A93" s="96">
        <v>4</v>
      </c>
      <c r="B93" s="106">
        <v>17</v>
      </c>
      <c r="C93" s="70" t="s">
        <v>17</v>
      </c>
      <c r="D93" s="71" t="s">
        <v>18</v>
      </c>
      <c r="E93" s="175" t="s">
        <v>169</v>
      </c>
      <c r="F93" s="172">
        <v>14</v>
      </c>
      <c r="G93" s="172" t="s">
        <v>169</v>
      </c>
      <c r="H93" s="172" t="s">
        <v>169</v>
      </c>
      <c r="I93" s="172">
        <v>9</v>
      </c>
      <c r="J93" s="172" t="s">
        <v>169</v>
      </c>
      <c r="K93" s="172" t="s">
        <v>169</v>
      </c>
      <c r="L93" s="180">
        <v>19</v>
      </c>
      <c r="M93" s="183">
        <f t="shared" si="4"/>
        <v>42</v>
      </c>
      <c r="N93" s="9">
        <f t="shared" si="5"/>
        <v>42</v>
      </c>
      <c r="O93" s="109"/>
    </row>
    <row r="94" spans="1:15" ht="12" customHeight="1">
      <c r="A94" s="96">
        <v>3</v>
      </c>
      <c r="B94" s="106">
        <v>18</v>
      </c>
      <c r="C94" s="47" t="s">
        <v>32</v>
      </c>
      <c r="D94" s="48" t="s">
        <v>33</v>
      </c>
      <c r="E94" s="174">
        <v>7</v>
      </c>
      <c r="F94" s="20">
        <v>9</v>
      </c>
      <c r="G94" s="20" t="s">
        <v>169</v>
      </c>
      <c r="H94" s="20">
        <v>25</v>
      </c>
      <c r="I94" s="20" t="s">
        <v>169</v>
      </c>
      <c r="J94" s="20" t="s">
        <v>169</v>
      </c>
      <c r="K94" s="20" t="s">
        <v>169</v>
      </c>
      <c r="L94" s="179" t="s">
        <v>169</v>
      </c>
      <c r="M94" s="183">
        <f t="shared" si="4"/>
        <v>41</v>
      </c>
      <c r="N94" s="9">
        <f t="shared" si="5"/>
        <v>41</v>
      </c>
      <c r="O94" s="109"/>
    </row>
    <row r="95" spans="1:15" ht="12" customHeight="1">
      <c r="A95" s="96">
        <v>2</v>
      </c>
      <c r="B95" s="106">
        <v>19</v>
      </c>
      <c r="C95" s="70" t="s">
        <v>185</v>
      </c>
      <c r="D95" s="71" t="s">
        <v>37</v>
      </c>
      <c r="E95" s="175" t="s">
        <v>169</v>
      </c>
      <c r="F95" s="172">
        <v>4</v>
      </c>
      <c r="G95" s="172">
        <v>7</v>
      </c>
      <c r="H95" s="172">
        <v>5</v>
      </c>
      <c r="I95" s="172">
        <v>11</v>
      </c>
      <c r="J95" s="172">
        <v>9</v>
      </c>
      <c r="K95" s="172" t="s">
        <v>169</v>
      </c>
      <c r="L95" s="180" t="s">
        <v>169</v>
      </c>
      <c r="M95" s="183">
        <f t="shared" si="4"/>
        <v>36</v>
      </c>
      <c r="N95" s="9">
        <f t="shared" si="5"/>
        <v>36</v>
      </c>
      <c r="O95" s="109"/>
    </row>
    <row r="96" spans="1:15" ht="12" customHeight="1">
      <c r="A96" s="96">
        <v>1</v>
      </c>
      <c r="B96" s="106">
        <v>20</v>
      </c>
      <c r="C96" s="49" t="s">
        <v>23</v>
      </c>
      <c r="D96" s="50" t="s">
        <v>238</v>
      </c>
      <c r="E96" s="174">
        <v>12</v>
      </c>
      <c r="F96" s="20" t="s">
        <v>169</v>
      </c>
      <c r="G96" s="20">
        <v>12</v>
      </c>
      <c r="H96" s="20" t="s">
        <v>169</v>
      </c>
      <c r="I96" s="20" t="s">
        <v>169</v>
      </c>
      <c r="J96" s="20">
        <v>12</v>
      </c>
      <c r="K96" s="20" t="s">
        <v>169</v>
      </c>
      <c r="L96" s="179" t="s">
        <v>169</v>
      </c>
      <c r="M96" s="183">
        <f t="shared" si="4"/>
        <v>36</v>
      </c>
      <c r="N96" s="9">
        <f t="shared" si="5"/>
        <v>36</v>
      </c>
      <c r="O96" s="109"/>
    </row>
    <row r="97" spans="1:15" ht="12" customHeight="1">
      <c r="A97" s="109"/>
      <c r="B97" s="106">
        <v>21</v>
      </c>
      <c r="C97" s="70" t="s">
        <v>34</v>
      </c>
      <c r="D97" s="71" t="s">
        <v>33</v>
      </c>
      <c r="E97" s="175">
        <v>8</v>
      </c>
      <c r="F97" s="172">
        <v>8</v>
      </c>
      <c r="G97" s="172" t="s">
        <v>169</v>
      </c>
      <c r="H97" s="172">
        <v>15</v>
      </c>
      <c r="I97" s="172" t="s">
        <v>169</v>
      </c>
      <c r="J97" s="172" t="s">
        <v>169</v>
      </c>
      <c r="K97" s="172" t="s">
        <v>169</v>
      </c>
      <c r="L97" s="180" t="s">
        <v>169</v>
      </c>
      <c r="M97" s="183">
        <f t="shared" si="4"/>
        <v>31</v>
      </c>
      <c r="N97" s="9">
        <f t="shared" si="5"/>
        <v>31</v>
      </c>
      <c r="O97" s="109"/>
    </row>
    <row r="98" spans="1:15" ht="12" customHeight="1">
      <c r="A98" s="109"/>
      <c r="B98" s="106">
        <v>22</v>
      </c>
      <c r="C98" s="49" t="s">
        <v>174</v>
      </c>
      <c r="D98" s="50" t="s">
        <v>18</v>
      </c>
      <c r="E98" s="174" t="s">
        <v>169</v>
      </c>
      <c r="F98" s="20">
        <v>0</v>
      </c>
      <c r="G98" s="20">
        <v>5</v>
      </c>
      <c r="H98" s="20">
        <v>4</v>
      </c>
      <c r="I98" s="20">
        <v>10</v>
      </c>
      <c r="J98" s="20" t="s">
        <v>169</v>
      </c>
      <c r="K98" s="20" t="s">
        <v>169</v>
      </c>
      <c r="L98" s="179">
        <v>9</v>
      </c>
      <c r="M98" s="183">
        <f t="shared" si="4"/>
        <v>28</v>
      </c>
      <c r="N98" s="9">
        <f t="shared" si="5"/>
        <v>28</v>
      </c>
      <c r="O98" s="109"/>
    </row>
    <row r="99" spans="1:15" ht="12" customHeight="1">
      <c r="A99" s="109"/>
      <c r="B99" s="106">
        <v>23</v>
      </c>
      <c r="C99" s="70" t="s">
        <v>175</v>
      </c>
      <c r="D99" s="71" t="s">
        <v>238</v>
      </c>
      <c r="E99" s="175" t="s">
        <v>169</v>
      </c>
      <c r="F99" s="172" t="s">
        <v>169</v>
      </c>
      <c r="G99" s="172" t="s">
        <v>169</v>
      </c>
      <c r="H99" s="172" t="s">
        <v>169</v>
      </c>
      <c r="I99" s="172">
        <v>23</v>
      </c>
      <c r="J99" s="172" t="s">
        <v>169</v>
      </c>
      <c r="K99" s="172" t="s">
        <v>169</v>
      </c>
      <c r="L99" s="180" t="s">
        <v>169</v>
      </c>
      <c r="M99" s="183">
        <f t="shared" si="4"/>
        <v>23</v>
      </c>
      <c r="N99" s="9">
        <f t="shared" si="5"/>
        <v>23</v>
      </c>
      <c r="O99" s="109"/>
    </row>
    <row r="100" spans="1:15" ht="12" customHeight="1">
      <c r="A100" s="109"/>
      <c r="B100" s="106">
        <v>24</v>
      </c>
      <c r="C100" s="47" t="s">
        <v>38</v>
      </c>
      <c r="D100" s="48" t="s">
        <v>33</v>
      </c>
      <c r="E100" s="174">
        <v>4</v>
      </c>
      <c r="F100" s="20">
        <v>0</v>
      </c>
      <c r="G100" s="20" t="s">
        <v>169</v>
      </c>
      <c r="H100" s="20">
        <v>19</v>
      </c>
      <c r="I100" s="20" t="s">
        <v>169</v>
      </c>
      <c r="J100" s="20" t="s">
        <v>169</v>
      </c>
      <c r="K100" s="20" t="s">
        <v>169</v>
      </c>
      <c r="L100" s="179" t="s">
        <v>169</v>
      </c>
      <c r="M100" s="183">
        <f t="shared" si="4"/>
        <v>23</v>
      </c>
      <c r="N100" s="9">
        <f t="shared" si="5"/>
        <v>23</v>
      </c>
      <c r="O100" s="109"/>
    </row>
    <row r="101" spans="1:15" ht="12" customHeight="1">
      <c r="A101" s="109"/>
      <c r="B101" s="106">
        <v>25</v>
      </c>
      <c r="C101" s="70" t="s">
        <v>51</v>
      </c>
      <c r="D101" s="71" t="s">
        <v>16</v>
      </c>
      <c r="E101" s="175" t="s">
        <v>169</v>
      </c>
      <c r="F101" s="172" t="s">
        <v>169</v>
      </c>
      <c r="G101" s="172" t="s">
        <v>169</v>
      </c>
      <c r="H101" s="172" t="s">
        <v>169</v>
      </c>
      <c r="I101" s="172" t="s">
        <v>169</v>
      </c>
      <c r="J101" s="172" t="s">
        <v>169</v>
      </c>
      <c r="K101" s="172">
        <v>12</v>
      </c>
      <c r="L101" s="180">
        <v>10</v>
      </c>
      <c r="M101" s="183">
        <f t="shared" si="4"/>
        <v>22</v>
      </c>
      <c r="N101" s="9">
        <f t="shared" si="5"/>
        <v>22</v>
      </c>
      <c r="O101" s="109"/>
    </row>
    <row r="102" spans="1:15" ht="12" customHeight="1">
      <c r="A102" s="109"/>
      <c r="B102" s="106">
        <v>26</v>
      </c>
      <c r="C102" s="47" t="s">
        <v>180</v>
      </c>
      <c r="D102" s="50" t="s">
        <v>14</v>
      </c>
      <c r="E102" s="174">
        <v>13</v>
      </c>
      <c r="F102" s="20">
        <v>7</v>
      </c>
      <c r="G102" s="20" t="s">
        <v>169</v>
      </c>
      <c r="H102" s="20" t="s">
        <v>169</v>
      </c>
      <c r="I102" s="20" t="s">
        <v>169</v>
      </c>
      <c r="J102" s="20" t="s">
        <v>169</v>
      </c>
      <c r="K102" s="20" t="s">
        <v>169</v>
      </c>
      <c r="L102" s="179" t="s">
        <v>169</v>
      </c>
      <c r="M102" s="183">
        <f t="shared" si="4"/>
        <v>20</v>
      </c>
      <c r="N102" s="9">
        <f t="shared" si="5"/>
        <v>20</v>
      </c>
      <c r="O102" s="109"/>
    </row>
    <row r="103" spans="1:15" ht="12" customHeight="1">
      <c r="A103" s="109"/>
      <c r="B103" s="106">
        <v>27</v>
      </c>
      <c r="C103" s="70" t="s">
        <v>31</v>
      </c>
      <c r="D103" s="71" t="s">
        <v>22</v>
      </c>
      <c r="E103" s="175" t="s">
        <v>169</v>
      </c>
      <c r="F103" s="172" t="s">
        <v>169</v>
      </c>
      <c r="G103" s="172">
        <v>9</v>
      </c>
      <c r="H103" s="172">
        <v>6</v>
      </c>
      <c r="I103" s="172" t="s">
        <v>169</v>
      </c>
      <c r="J103" s="172" t="s">
        <v>169</v>
      </c>
      <c r="K103" s="172" t="s">
        <v>169</v>
      </c>
      <c r="L103" s="180" t="s">
        <v>169</v>
      </c>
      <c r="M103" s="183">
        <f t="shared" si="4"/>
        <v>15</v>
      </c>
      <c r="N103" s="9">
        <f t="shared" si="5"/>
        <v>15</v>
      </c>
      <c r="O103" s="109"/>
    </row>
    <row r="104" spans="1:15" ht="12" customHeight="1">
      <c r="A104" s="109"/>
      <c r="B104" s="106">
        <v>28</v>
      </c>
      <c r="C104" s="49" t="s">
        <v>46</v>
      </c>
      <c r="D104" s="48" t="s">
        <v>18</v>
      </c>
      <c r="E104" s="174" t="s">
        <v>169</v>
      </c>
      <c r="F104" s="20" t="s">
        <v>169</v>
      </c>
      <c r="G104" s="20" t="s">
        <v>169</v>
      </c>
      <c r="H104" s="20" t="s">
        <v>169</v>
      </c>
      <c r="I104" s="20" t="s">
        <v>169</v>
      </c>
      <c r="J104" s="20" t="s">
        <v>169</v>
      </c>
      <c r="K104" s="20" t="s">
        <v>169</v>
      </c>
      <c r="L104" s="179">
        <v>14</v>
      </c>
      <c r="M104" s="183">
        <f t="shared" si="4"/>
        <v>14</v>
      </c>
      <c r="N104" s="9">
        <f t="shared" si="5"/>
        <v>14</v>
      </c>
      <c r="O104" s="109"/>
    </row>
    <row r="105" spans="1:15" ht="12" customHeight="1">
      <c r="A105" s="109"/>
      <c r="B105" s="106">
        <v>29</v>
      </c>
      <c r="C105" s="70" t="s">
        <v>177</v>
      </c>
      <c r="D105" s="71" t="s">
        <v>14</v>
      </c>
      <c r="E105" s="175">
        <v>14</v>
      </c>
      <c r="F105" s="172" t="s">
        <v>169</v>
      </c>
      <c r="G105" s="172" t="s">
        <v>169</v>
      </c>
      <c r="H105" s="172" t="s">
        <v>169</v>
      </c>
      <c r="I105" s="172" t="s">
        <v>169</v>
      </c>
      <c r="J105" s="172" t="s">
        <v>169</v>
      </c>
      <c r="K105" s="172" t="s">
        <v>169</v>
      </c>
      <c r="L105" s="180" t="s">
        <v>169</v>
      </c>
      <c r="M105" s="183">
        <f t="shared" si="4"/>
        <v>14</v>
      </c>
      <c r="N105" s="9">
        <f t="shared" si="5"/>
        <v>14</v>
      </c>
      <c r="O105" s="109"/>
    </row>
    <row r="106" spans="1:15" ht="12" customHeight="1">
      <c r="A106" s="109"/>
      <c r="B106" s="106">
        <v>30</v>
      </c>
      <c r="C106" s="47" t="s">
        <v>41</v>
      </c>
      <c r="D106" s="50" t="s">
        <v>33</v>
      </c>
      <c r="E106" s="174" t="s">
        <v>169</v>
      </c>
      <c r="F106" s="20" t="s">
        <v>169</v>
      </c>
      <c r="G106" s="20" t="s">
        <v>169</v>
      </c>
      <c r="H106" s="20">
        <v>14</v>
      </c>
      <c r="I106" s="20" t="s">
        <v>169</v>
      </c>
      <c r="J106" s="20" t="s">
        <v>169</v>
      </c>
      <c r="K106" s="20" t="s">
        <v>169</v>
      </c>
      <c r="L106" s="179" t="s">
        <v>169</v>
      </c>
      <c r="M106" s="183">
        <f t="shared" si="4"/>
        <v>14</v>
      </c>
      <c r="N106" s="9">
        <f t="shared" si="5"/>
        <v>14</v>
      </c>
      <c r="O106" s="109"/>
    </row>
    <row r="107" spans="1:15" ht="12" customHeight="1">
      <c r="A107" s="109"/>
      <c r="B107" s="106">
        <v>31</v>
      </c>
      <c r="C107" s="70" t="s">
        <v>28</v>
      </c>
      <c r="D107" s="71" t="s">
        <v>18</v>
      </c>
      <c r="E107" s="175" t="s">
        <v>169</v>
      </c>
      <c r="F107" s="172">
        <v>6</v>
      </c>
      <c r="G107" s="172" t="s">
        <v>169</v>
      </c>
      <c r="H107" s="172" t="s">
        <v>169</v>
      </c>
      <c r="I107" s="172" t="s">
        <v>169</v>
      </c>
      <c r="J107" s="172" t="s">
        <v>169</v>
      </c>
      <c r="K107" s="172" t="s">
        <v>169</v>
      </c>
      <c r="L107" s="180">
        <v>7</v>
      </c>
      <c r="M107" s="183">
        <f t="shared" si="4"/>
        <v>13</v>
      </c>
      <c r="N107" s="9">
        <f t="shared" si="5"/>
        <v>13</v>
      </c>
      <c r="O107" s="109"/>
    </row>
    <row r="108" spans="1:15" ht="12" customHeight="1">
      <c r="A108" s="109"/>
      <c r="B108" s="106">
        <v>32</v>
      </c>
      <c r="C108" s="47" t="s">
        <v>43</v>
      </c>
      <c r="D108" s="50" t="s">
        <v>33</v>
      </c>
      <c r="E108" s="174" t="s">
        <v>169</v>
      </c>
      <c r="F108" s="20" t="s">
        <v>169</v>
      </c>
      <c r="G108" s="20" t="s">
        <v>169</v>
      </c>
      <c r="H108" s="20">
        <v>7</v>
      </c>
      <c r="I108" s="20" t="s">
        <v>169</v>
      </c>
      <c r="J108" s="20" t="s">
        <v>169</v>
      </c>
      <c r="K108" s="20" t="s">
        <v>169</v>
      </c>
      <c r="L108" s="179" t="s">
        <v>169</v>
      </c>
      <c r="M108" s="183">
        <f t="shared" si="4"/>
        <v>7</v>
      </c>
      <c r="N108" s="9">
        <f t="shared" si="5"/>
        <v>7</v>
      </c>
      <c r="O108" s="109"/>
    </row>
    <row r="109" spans="1:15" ht="12" customHeight="1">
      <c r="A109" s="109"/>
      <c r="B109" s="106">
        <v>33</v>
      </c>
      <c r="C109" s="70" t="s">
        <v>182</v>
      </c>
      <c r="D109" s="71" t="s">
        <v>14</v>
      </c>
      <c r="E109" s="175" t="s">
        <v>169</v>
      </c>
      <c r="F109" s="172">
        <v>2</v>
      </c>
      <c r="G109" s="172" t="s">
        <v>169</v>
      </c>
      <c r="H109" s="172" t="s">
        <v>169</v>
      </c>
      <c r="I109" s="172" t="s">
        <v>169</v>
      </c>
      <c r="J109" s="172" t="s">
        <v>169</v>
      </c>
      <c r="K109" s="172" t="s">
        <v>169</v>
      </c>
      <c r="L109" s="180" t="s">
        <v>169</v>
      </c>
      <c r="M109" s="183">
        <f t="shared" si="4"/>
        <v>2</v>
      </c>
      <c r="N109" s="9">
        <f t="shared" si="5"/>
        <v>2</v>
      </c>
      <c r="O109" s="109"/>
    </row>
    <row r="110" spans="1:15" ht="12" customHeight="1">
      <c r="A110" s="109"/>
      <c r="B110" s="106">
        <v>34</v>
      </c>
      <c r="C110" s="47" t="s">
        <v>44</v>
      </c>
      <c r="D110" s="48" t="s">
        <v>33</v>
      </c>
      <c r="E110" s="174">
        <v>2</v>
      </c>
      <c r="F110" s="20">
        <v>0</v>
      </c>
      <c r="G110" s="20" t="s">
        <v>169</v>
      </c>
      <c r="H110" s="20" t="s">
        <v>169</v>
      </c>
      <c r="I110" s="20" t="s">
        <v>169</v>
      </c>
      <c r="J110" s="20" t="s">
        <v>169</v>
      </c>
      <c r="K110" s="20" t="s">
        <v>169</v>
      </c>
      <c r="L110" s="179" t="s">
        <v>169</v>
      </c>
      <c r="M110" s="183">
        <f t="shared" si="4"/>
        <v>2</v>
      </c>
      <c r="N110" s="9">
        <f t="shared" si="5"/>
        <v>2</v>
      </c>
      <c r="O110" s="109"/>
    </row>
    <row r="111" spans="1:15" ht="12" customHeight="1">
      <c r="A111" s="109"/>
      <c r="B111" s="106">
        <v>35</v>
      </c>
      <c r="C111" s="70" t="s">
        <v>183</v>
      </c>
      <c r="D111" s="71" t="s">
        <v>14</v>
      </c>
      <c r="E111" s="175" t="s">
        <v>169</v>
      </c>
      <c r="F111" s="172">
        <v>0</v>
      </c>
      <c r="G111" s="172" t="s">
        <v>169</v>
      </c>
      <c r="H111" s="172" t="s">
        <v>169</v>
      </c>
      <c r="I111" s="172" t="s">
        <v>169</v>
      </c>
      <c r="J111" s="172" t="s">
        <v>169</v>
      </c>
      <c r="K111" s="172" t="s">
        <v>169</v>
      </c>
      <c r="L111" s="180" t="s">
        <v>169</v>
      </c>
      <c r="M111" s="183">
        <f t="shared" si="4"/>
        <v>0</v>
      </c>
      <c r="N111" s="9">
        <f t="shared" si="5"/>
        <v>0</v>
      </c>
      <c r="O111" s="109"/>
    </row>
    <row r="112" spans="1:15" ht="12" customHeight="1" thickBot="1">
      <c r="A112" s="109"/>
      <c r="B112" s="107">
        <v>36</v>
      </c>
      <c r="C112" s="204" t="s">
        <v>184</v>
      </c>
      <c r="D112" s="205" t="s">
        <v>14</v>
      </c>
      <c r="E112" s="176" t="s">
        <v>169</v>
      </c>
      <c r="F112" s="108">
        <v>0</v>
      </c>
      <c r="G112" s="108" t="s">
        <v>169</v>
      </c>
      <c r="H112" s="108" t="s">
        <v>169</v>
      </c>
      <c r="I112" s="108" t="s">
        <v>169</v>
      </c>
      <c r="J112" s="108" t="s">
        <v>169</v>
      </c>
      <c r="K112" s="108" t="s">
        <v>169</v>
      </c>
      <c r="L112" s="181" t="s">
        <v>169</v>
      </c>
      <c r="M112" s="184">
        <f t="shared" si="4"/>
        <v>0</v>
      </c>
      <c r="N112" s="10">
        <f t="shared" si="5"/>
        <v>0</v>
      </c>
      <c r="O112" s="109"/>
    </row>
    <row r="113" spans="1:15" ht="12" customHeight="1" thickTop="1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</row>
    <row r="114" spans="1:15" ht="12" customHeight="1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</row>
    <row r="115" spans="1:15" ht="12" customHeight="1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</row>
    <row r="116" spans="1:15" ht="12" customHeight="1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</row>
    <row r="117" spans="1:15" ht="12" customHeight="1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</row>
    <row r="118" spans="1:15" ht="12" customHeight="1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</row>
    <row r="119" spans="1:15" ht="12" customHeight="1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</row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</sheetData>
  <sheetProtection/>
  <mergeCells count="1">
    <mergeCell ref="B1:N1"/>
  </mergeCells>
  <conditionalFormatting sqref="E75:L76 E113:L65536 E37:L38 E2:L3">
    <cfRule type="cellIs" priority="1" dxfId="17" operator="equal" stopIfTrue="1">
      <formula>25</formula>
    </cfRule>
  </conditionalFormatting>
  <conditionalFormatting sqref="E39:L74 E4:L36 E77:L112">
    <cfRule type="cellIs" priority="2" dxfId="16" operator="equal" stopIfTrue="1">
      <formula>25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3"/>
  <sheetViews>
    <sheetView zoomScale="125" zoomScaleNormal="125" zoomScalePageLayoutView="0" workbookViewId="0" topLeftCell="A1">
      <selection activeCell="S6" sqref="S6"/>
    </sheetView>
  </sheetViews>
  <sheetFormatPr defaultColWidth="9.00390625" defaultRowHeight="12.75"/>
  <cols>
    <col min="1" max="1" width="3.375" style="18" customWidth="1"/>
    <col min="2" max="2" width="3.75390625" style="18" customWidth="1"/>
    <col min="3" max="3" width="17.00390625" style="18" customWidth="1"/>
    <col min="4" max="4" width="18.125" style="18" customWidth="1"/>
    <col min="5" max="13" width="8.375" style="18" customWidth="1"/>
    <col min="14" max="15" width="9.125" style="18" customWidth="1"/>
    <col min="16" max="16" width="50.875" style="18" customWidth="1"/>
    <col min="17" max="16384" width="9.125" style="18" customWidth="1"/>
  </cols>
  <sheetData>
    <row r="1" spans="1:16" s="14" customFormat="1" ht="19.5" customHeight="1" thickBot="1" thickTop="1">
      <c r="A1" s="24"/>
      <c r="B1" s="338" t="s">
        <v>268</v>
      </c>
      <c r="C1" s="345"/>
      <c r="D1" s="345"/>
      <c r="E1" s="345"/>
      <c r="F1" s="345"/>
      <c r="G1" s="339"/>
      <c r="H1" s="339"/>
      <c r="I1" s="339"/>
      <c r="J1" s="339"/>
      <c r="K1" s="339"/>
      <c r="L1" s="339"/>
      <c r="M1" s="339"/>
      <c r="N1" s="339"/>
      <c r="O1" s="340"/>
      <c r="P1" s="42"/>
    </row>
    <row r="2" spans="1:16" ht="12" customHeight="1" thickBot="1" thickTop="1">
      <c r="A2" s="42"/>
      <c r="B2" s="354" t="s">
        <v>229</v>
      </c>
      <c r="C2" s="355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104"/>
      <c r="P2" s="42"/>
    </row>
    <row r="3" spans="1:16" ht="43.5" customHeight="1" thickBot="1" thickTop="1">
      <c r="A3" s="285" t="s">
        <v>240</v>
      </c>
      <c r="B3" s="263" t="s">
        <v>1</v>
      </c>
      <c r="C3" s="61" t="s">
        <v>2</v>
      </c>
      <c r="D3" s="62" t="s">
        <v>3</v>
      </c>
      <c r="E3" s="261" t="s">
        <v>186</v>
      </c>
      <c r="F3" s="261" t="s">
        <v>187</v>
      </c>
      <c r="G3" s="261" t="s">
        <v>188</v>
      </c>
      <c r="H3" s="261" t="s">
        <v>261</v>
      </c>
      <c r="I3" s="261" t="s">
        <v>189</v>
      </c>
      <c r="J3" s="261" t="s">
        <v>190</v>
      </c>
      <c r="K3" s="261" t="s">
        <v>191</v>
      </c>
      <c r="L3" s="261" t="s">
        <v>192</v>
      </c>
      <c r="M3" s="261" t="s">
        <v>193</v>
      </c>
      <c r="N3" s="261" t="s">
        <v>11</v>
      </c>
      <c r="O3" s="262" t="s">
        <v>168</v>
      </c>
      <c r="P3" s="42"/>
    </row>
    <row r="4" spans="1:16" ht="12" customHeight="1" thickTop="1">
      <c r="A4" s="96">
        <v>25</v>
      </c>
      <c r="B4" s="105">
        <v>1</v>
      </c>
      <c r="C4" s="68" t="s">
        <v>13</v>
      </c>
      <c r="D4" s="69" t="s">
        <v>14</v>
      </c>
      <c r="E4" s="173">
        <v>21</v>
      </c>
      <c r="F4" s="171">
        <v>19</v>
      </c>
      <c r="G4" s="171" t="s">
        <v>169</v>
      </c>
      <c r="H4" s="171">
        <v>13</v>
      </c>
      <c r="I4" s="171">
        <v>25</v>
      </c>
      <c r="J4" s="171">
        <v>25</v>
      </c>
      <c r="K4" s="171">
        <v>17</v>
      </c>
      <c r="L4" s="171">
        <v>25</v>
      </c>
      <c r="M4" s="178">
        <v>25</v>
      </c>
      <c r="N4" s="182">
        <f aca="true" t="shared" si="0" ref="N4:N29">SUM(E4:M4)</f>
        <v>170</v>
      </c>
      <c r="O4" s="21">
        <f aca="true" t="shared" si="1" ref="O4:O29">IF(COUNT(E4:M4)&lt;6,N4,(LARGE(E4:M4,1)+LARGE(E4:M4,2)+LARGE(E4:M4,3)+LARGE(E4:M4,4)+LARGE(E4:M4,5)+LARGE(E4:M4,6)))</f>
        <v>140</v>
      </c>
      <c r="P4" s="42"/>
    </row>
    <row r="5" spans="1:16" ht="12" customHeight="1">
      <c r="A5" s="96">
        <v>23</v>
      </c>
      <c r="B5" s="106">
        <v>2</v>
      </c>
      <c r="C5" s="49" t="s">
        <v>15</v>
      </c>
      <c r="D5" s="50" t="s">
        <v>16</v>
      </c>
      <c r="E5" s="174">
        <v>23</v>
      </c>
      <c r="F5" s="20">
        <v>23</v>
      </c>
      <c r="G5" s="20">
        <v>25</v>
      </c>
      <c r="H5" s="20">
        <v>21</v>
      </c>
      <c r="I5" s="20">
        <v>21</v>
      </c>
      <c r="J5" s="20">
        <v>21</v>
      </c>
      <c r="K5" s="20" t="s">
        <v>169</v>
      </c>
      <c r="L5" s="20">
        <v>21</v>
      </c>
      <c r="M5" s="179">
        <v>23</v>
      </c>
      <c r="N5" s="183">
        <f t="shared" si="0"/>
        <v>178</v>
      </c>
      <c r="O5" s="22">
        <f t="shared" si="1"/>
        <v>136</v>
      </c>
      <c r="P5" s="42"/>
    </row>
    <row r="6" spans="1:16" ht="12" customHeight="1">
      <c r="A6" s="96">
        <v>21</v>
      </c>
      <c r="B6" s="106">
        <v>3</v>
      </c>
      <c r="C6" s="206" t="s">
        <v>24</v>
      </c>
      <c r="D6" s="207" t="s">
        <v>22</v>
      </c>
      <c r="E6" s="175">
        <v>25</v>
      </c>
      <c r="F6" s="172">
        <v>14</v>
      </c>
      <c r="G6" s="172">
        <v>23</v>
      </c>
      <c r="H6" s="172">
        <v>11</v>
      </c>
      <c r="I6" s="172">
        <v>17</v>
      </c>
      <c r="J6" s="172">
        <v>15</v>
      </c>
      <c r="K6" s="172">
        <v>25</v>
      </c>
      <c r="L6" s="172">
        <v>14</v>
      </c>
      <c r="M6" s="180">
        <v>19</v>
      </c>
      <c r="N6" s="183">
        <f t="shared" si="0"/>
        <v>163</v>
      </c>
      <c r="O6" s="22">
        <f t="shared" si="1"/>
        <v>124</v>
      </c>
      <c r="P6" s="42"/>
    </row>
    <row r="7" spans="1:16" ht="12" customHeight="1">
      <c r="A7" s="96">
        <v>19</v>
      </c>
      <c r="B7" s="106">
        <v>4</v>
      </c>
      <c r="C7" s="47" t="s">
        <v>36</v>
      </c>
      <c r="D7" s="48" t="s">
        <v>37</v>
      </c>
      <c r="E7" s="174" t="s">
        <v>169</v>
      </c>
      <c r="F7" s="20">
        <v>17</v>
      </c>
      <c r="G7" s="20">
        <v>21</v>
      </c>
      <c r="H7" s="20" t="s">
        <v>169</v>
      </c>
      <c r="I7" s="20">
        <v>19</v>
      </c>
      <c r="J7" s="20">
        <v>23</v>
      </c>
      <c r="K7" s="20" t="s">
        <v>169</v>
      </c>
      <c r="L7" s="20">
        <v>15</v>
      </c>
      <c r="M7" s="179">
        <v>11</v>
      </c>
      <c r="N7" s="183">
        <f t="shared" si="0"/>
        <v>106</v>
      </c>
      <c r="O7" s="22">
        <f t="shared" si="1"/>
        <v>106</v>
      </c>
      <c r="P7" s="42"/>
    </row>
    <row r="8" spans="1:16" ht="12" customHeight="1">
      <c r="A8" s="96">
        <v>17</v>
      </c>
      <c r="B8" s="106">
        <v>5</v>
      </c>
      <c r="C8" s="206" t="s">
        <v>17</v>
      </c>
      <c r="D8" s="207" t="s">
        <v>18</v>
      </c>
      <c r="E8" s="175" t="s">
        <v>169</v>
      </c>
      <c r="F8" s="172">
        <v>21</v>
      </c>
      <c r="G8" s="172">
        <v>19</v>
      </c>
      <c r="H8" s="172">
        <v>15</v>
      </c>
      <c r="I8" s="172" t="s">
        <v>169</v>
      </c>
      <c r="J8" s="172">
        <v>19</v>
      </c>
      <c r="K8" s="172" t="s">
        <v>169</v>
      </c>
      <c r="L8" s="172">
        <v>19</v>
      </c>
      <c r="M8" s="180" t="s">
        <v>169</v>
      </c>
      <c r="N8" s="183">
        <f t="shared" si="0"/>
        <v>93</v>
      </c>
      <c r="O8" s="22">
        <f t="shared" si="1"/>
        <v>93</v>
      </c>
      <c r="P8" s="42"/>
    </row>
    <row r="9" spans="1:16" ht="12" customHeight="1">
      <c r="A9" s="96">
        <v>15</v>
      </c>
      <c r="B9" s="106">
        <v>6</v>
      </c>
      <c r="C9" s="49" t="s">
        <v>172</v>
      </c>
      <c r="D9" s="50" t="s">
        <v>14</v>
      </c>
      <c r="E9" s="174">
        <v>12</v>
      </c>
      <c r="F9" s="20" t="s">
        <v>169</v>
      </c>
      <c r="G9" s="20" t="s">
        <v>169</v>
      </c>
      <c r="H9" s="20">
        <v>4</v>
      </c>
      <c r="I9" s="20">
        <v>23</v>
      </c>
      <c r="J9" s="20">
        <v>13</v>
      </c>
      <c r="K9" s="20">
        <v>21</v>
      </c>
      <c r="L9" s="20">
        <v>12</v>
      </c>
      <c r="M9" s="179">
        <v>12</v>
      </c>
      <c r="N9" s="183">
        <f t="shared" si="0"/>
        <v>97</v>
      </c>
      <c r="O9" s="22">
        <f t="shared" si="1"/>
        <v>93</v>
      </c>
      <c r="P9" s="42"/>
    </row>
    <row r="10" spans="1:16" ht="12" customHeight="1">
      <c r="A10" s="96">
        <v>14</v>
      </c>
      <c r="B10" s="106">
        <v>7</v>
      </c>
      <c r="C10" s="206" t="s">
        <v>25</v>
      </c>
      <c r="D10" s="207" t="s">
        <v>18</v>
      </c>
      <c r="E10" s="175">
        <v>13</v>
      </c>
      <c r="F10" s="172">
        <v>10</v>
      </c>
      <c r="G10" s="172">
        <v>14</v>
      </c>
      <c r="H10" s="172">
        <v>10</v>
      </c>
      <c r="I10" s="172" t="s">
        <v>169</v>
      </c>
      <c r="J10" s="172">
        <v>14</v>
      </c>
      <c r="K10" s="172" t="s">
        <v>169</v>
      </c>
      <c r="L10" s="172">
        <v>17</v>
      </c>
      <c r="M10" s="180">
        <v>17</v>
      </c>
      <c r="N10" s="183">
        <f t="shared" si="0"/>
        <v>95</v>
      </c>
      <c r="O10" s="22">
        <f t="shared" si="1"/>
        <v>85</v>
      </c>
      <c r="P10" s="42"/>
    </row>
    <row r="11" spans="1:16" ht="12" customHeight="1">
      <c r="A11" s="96">
        <v>13</v>
      </c>
      <c r="B11" s="106">
        <v>8</v>
      </c>
      <c r="C11" s="47" t="s">
        <v>34</v>
      </c>
      <c r="D11" s="48" t="s">
        <v>33</v>
      </c>
      <c r="E11" s="174" t="s">
        <v>169</v>
      </c>
      <c r="F11" s="20">
        <v>12</v>
      </c>
      <c r="G11" s="20">
        <v>17</v>
      </c>
      <c r="H11" s="20">
        <v>25</v>
      </c>
      <c r="I11" s="20" t="s">
        <v>169</v>
      </c>
      <c r="J11" s="20" t="s">
        <v>169</v>
      </c>
      <c r="K11" s="20" t="s">
        <v>169</v>
      </c>
      <c r="L11" s="20">
        <v>7</v>
      </c>
      <c r="M11" s="179">
        <v>13</v>
      </c>
      <c r="N11" s="183">
        <f t="shared" si="0"/>
        <v>74</v>
      </c>
      <c r="O11" s="22">
        <f t="shared" si="1"/>
        <v>74</v>
      </c>
      <c r="P11" s="42"/>
    </row>
    <row r="12" spans="1:16" ht="12" customHeight="1">
      <c r="A12" s="96">
        <v>12</v>
      </c>
      <c r="B12" s="106">
        <v>9</v>
      </c>
      <c r="C12" s="206" t="s">
        <v>51</v>
      </c>
      <c r="D12" s="207" t="s">
        <v>16</v>
      </c>
      <c r="E12" s="175">
        <v>14</v>
      </c>
      <c r="F12" s="172">
        <v>9</v>
      </c>
      <c r="G12" s="172" t="s">
        <v>169</v>
      </c>
      <c r="H12" s="172">
        <v>6</v>
      </c>
      <c r="I12" s="172">
        <v>15</v>
      </c>
      <c r="J12" s="172">
        <v>9</v>
      </c>
      <c r="K12" s="172" t="s">
        <v>169</v>
      </c>
      <c r="L12" s="172">
        <v>9</v>
      </c>
      <c r="M12" s="180">
        <v>9</v>
      </c>
      <c r="N12" s="183">
        <f t="shared" si="0"/>
        <v>71</v>
      </c>
      <c r="O12" s="22">
        <f t="shared" si="1"/>
        <v>65</v>
      </c>
      <c r="P12" s="42"/>
    </row>
    <row r="13" spans="1:16" ht="12" customHeight="1">
      <c r="A13" s="96">
        <v>11</v>
      </c>
      <c r="B13" s="106">
        <v>10</v>
      </c>
      <c r="C13" s="49" t="s">
        <v>19</v>
      </c>
      <c r="D13" s="50" t="s">
        <v>238</v>
      </c>
      <c r="E13" s="174">
        <v>15</v>
      </c>
      <c r="F13" s="20" t="s">
        <v>169</v>
      </c>
      <c r="G13" s="20">
        <v>13</v>
      </c>
      <c r="H13" s="20" t="s">
        <v>169</v>
      </c>
      <c r="I13" s="20" t="s">
        <v>169</v>
      </c>
      <c r="J13" s="20">
        <v>12</v>
      </c>
      <c r="K13" s="20">
        <v>23</v>
      </c>
      <c r="L13" s="20" t="s">
        <v>169</v>
      </c>
      <c r="M13" s="179" t="s">
        <v>169</v>
      </c>
      <c r="N13" s="183">
        <f t="shared" si="0"/>
        <v>63</v>
      </c>
      <c r="O13" s="22">
        <f t="shared" si="1"/>
        <v>63</v>
      </c>
      <c r="P13" s="42"/>
    </row>
    <row r="14" spans="1:16" ht="12" customHeight="1">
      <c r="A14" s="96">
        <v>10</v>
      </c>
      <c r="B14" s="106">
        <v>11</v>
      </c>
      <c r="C14" s="206" t="s">
        <v>23</v>
      </c>
      <c r="D14" s="207" t="s">
        <v>238</v>
      </c>
      <c r="E14" s="175">
        <v>17</v>
      </c>
      <c r="F14" s="172" t="s">
        <v>169</v>
      </c>
      <c r="G14" s="172">
        <v>12</v>
      </c>
      <c r="H14" s="172" t="s">
        <v>169</v>
      </c>
      <c r="I14" s="172" t="s">
        <v>169</v>
      </c>
      <c r="J14" s="172">
        <v>10</v>
      </c>
      <c r="K14" s="172">
        <v>19</v>
      </c>
      <c r="L14" s="172" t="s">
        <v>169</v>
      </c>
      <c r="M14" s="180" t="s">
        <v>169</v>
      </c>
      <c r="N14" s="183">
        <f t="shared" si="0"/>
        <v>58</v>
      </c>
      <c r="O14" s="22">
        <f t="shared" si="1"/>
        <v>58</v>
      </c>
      <c r="P14" s="42"/>
    </row>
    <row r="15" spans="1:16" ht="12" customHeight="1">
      <c r="A15" s="96">
        <v>9</v>
      </c>
      <c r="B15" s="106">
        <v>12</v>
      </c>
      <c r="C15" s="49" t="s">
        <v>29</v>
      </c>
      <c r="D15" s="50" t="s">
        <v>18</v>
      </c>
      <c r="E15" s="174" t="s">
        <v>169</v>
      </c>
      <c r="F15" s="20">
        <v>15</v>
      </c>
      <c r="G15" s="20" t="s">
        <v>169</v>
      </c>
      <c r="H15" s="20">
        <v>5</v>
      </c>
      <c r="I15" s="20" t="s">
        <v>169</v>
      </c>
      <c r="J15" s="20">
        <v>11</v>
      </c>
      <c r="K15" s="20" t="s">
        <v>169</v>
      </c>
      <c r="L15" s="20" t="s">
        <v>169</v>
      </c>
      <c r="M15" s="179">
        <v>21</v>
      </c>
      <c r="N15" s="183">
        <f t="shared" si="0"/>
        <v>52</v>
      </c>
      <c r="O15" s="22">
        <f t="shared" si="1"/>
        <v>52</v>
      </c>
      <c r="P15" s="42"/>
    </row>
    <row r="16" spans="1:16" ht="12" customHeight="1">
      <c r="A16" s="96">
        <v>8</v>
      </c>
      <c r="B16" s="106">
        <v>13</v>
      </c>
      <c r="C16" s="206" t="s">
        <v>43</v>
      </c>
      <c r="D16" s="207" t="s">
        <v>33</v>
      </c>
      <c r="E16" s="175" t="s">
        <v>169</v>
      </c>
      <c r="F16" s="172">
        <v>6</v>
      </c>
      <c r="G16" s="172">
        <v>10</v>
      </c>
      <c r="H16" s="172">
        <v>19</v>
      </c>
      <c r="I16" s="172" t="s">
        <v>169</v>
      </c>
      <c r="J16" s="172" t="s">
        <v>169</v>
      </c>
      <c r="K16" s="172" t="s">
        <v>169</v>
      </c>
      <c r="L16" s="172">
        <v>8</v>
      </c>
      <c r="M16" s="180">
        <v>8</v>
      </c>
      <c r="N16" s="183">
        <f t="shared" si="0"/>
        <v>51</v>
      </c>
      <c r="O16" s="22">
        <f t="shared" si="1"/>
        <v>51</v>
      </c>
      <c r="P16" s="42"/>
    </row>
    <row r="17" spans="1:16" ht="12" customHeight="1">
      <c r="A17" s="96">
        <v>7</v>
      </c>
      <c r="B17" s="106">
        <v>14</v>
      </c>
      <c r="C17" s="49" t="s">
        <v>40</v>
      </c>
      <c r="D17" s="50" t="s">
        <v>16</v>
      </c>
      <c r="E17" s="174" t="s">
        <v>169</v>
      </c>
      <c r="F17" s="20">
        <v>25</v>
      </c>
      <c r="G17" s="20" t="s">
        <v>169</v>
      </c>
      <c r="H17" s="20" t="s">
        <v>169</v>
      </c>
      <c r="I17" s="20" t="s">
        <v>169</v>
      </c>
      <c r="J17" s="20" t="s">
        <v>169</v>
      </c>
      <c r="K17" s="20" t="s">
        <v>169</v>
      </c>
      <c r="L17" s="20">
        <v>23</v>
      </c>
      <c r="M17" s="179" t="s">
        <v>169</v>
      </c>
      <c r="N17" s="183">
        <f t="shared" si="0"/>
        <v>48</v>
      </c>
      <c r="O17" s="22">
        <f t="shared" si="1"/>
        <v>48</v>
      </c>
      <c r="P17" s="42"/>
    </row>
    <row r="18" spans="1:16" ht="12" customHeight="1">
      <c r="A18" s="96">
        <v>6</v>
      </c>
      <c r="B18" s="106">
        <v>15</v>
      </c>
      <c r="C18" s="206" t="s">
        <v>44</v>
      </c>
      <c r="D18" s="207" t="s">
        <v>33</v>
      </c>
      <c r="E18" s="175" t="s">
        <v>169</v>
      </c>
      <c r="F18" s="172" t="s">
        <v>169</v>
      </c>
      <c r="G18" s="172">
        <v>11</v>
      </c>
      <c r="H18" s="172">
        <v>12</v>
      </c>
      <c r="I18" s="172" t="s">
        <v>169</v>
      </c>
      <c r="J18" s="172" t="s">
        <v>169</v>
      </c>
      <c r="K18" s="172" t="s">
        <v>169</v>
      </c>
      <c r="L18" s="172">
        <v>11</v>
      </c>
      <c r="M18" s="180">
        <v>10</v>
      </c>
      <c r="N18" s="183">
        <f t="shared" si="0"/>
        <v>44</v>
      </c>
      <c r="O18" s="22">
        <f t="shared" si="1"/>
        <v>44</v>
      </c>
      <c r="P18" s="42"/>
    </row>
    <row r="19" spans="1:16" ht="12" customHeight="1">
      <c r="A19" s="96">
        <v>5</v>
      </c>
      <c r="B19" s="106">
        <v>16</v>
      </c>
      <c r="C19" s="47" t="s">
        <v>38</v>
      </c>
      <c r="D19" s="48" t="s">
        <v>33</v>
      </c>
      <c r="E19" s="174" t="s">
        <v>169</v>
      </c>
      <c r="F19" s="20">
        <v>11</v>
      </c>
      <c r="G19" s="20">
        <v>15</v>
      </c>
      <c r="H19" s="20">
        <v>17</v>
      </c>
      <c r="I19" s="20" t="s">
        <v>169</v>
      </c>
      <c r="J19" s="20" t="s">
        <v>169</v>
      </c>
      <c r="K19" s="20" t="s">
        <v>169</v>
      </c>
      <c r="L19" s="20" t="s">
        <v>169</v>
      </c>
      <c r="M19" s="179" t="s">
        <v>169</v>
      </c>
      <c r="N19" s="183">
        <f t="shared" si="0"/>
        <v>43</v>
      </c>
      <c r="O19" s="22">
        <f t="shared" si="1"/>
        <v>43</v>
      </c>
      <c r="P19" s="42"/>
    </row>
    <row r="20" spans="1:16" ht="12" customHeight="1">
      <c r="A20" s="96">
        <v>4</v>
      </c>
      <c r="B20" s="106">
        <v>17</v>
      </c>
      <c r="C20" s="206" t="s">
        <v>27</v>
      </c>
      <c r="D20" s="207" t="s">
        <v>22</v>
      </c>
      <c r="E20" s="175">
        <v>19</v>
      </c>
      <c r="F20" s="172" t="s">
        <v>169</v>
      </c>
      <c r="G20" s="172" t="s">
        <v>169</v>
      </c>
      <c r="H20" s="172" t="s">
        <v>169</v>
      </c>
      <c r="I20" s="172" t="s">
        <v>169</v>
      </c>
      <c r="J20" s="172">
        <v>17</v>
      </c>
      <c r="K20" s="172" t="s">
        <v>169</v>
      </c>
      <c r="L20" s="172" t="s">
        <v>169</v>
      </c>
      <c r="M20" s="180" t="s">
        <v>169</v>
      </c>
      <c r="N20" s="183">
        <f t="shared" si="0"/>
        <v>36</v>
      </c>
      <c r="O20" s="22">
        <f t="shared" si="1"/>
        <v>36</v>
      </c>
      <c r="P20" s="42"/>
    </row>
    <row r="21" spans="1:16" ht="12" customHeight="1">
      <c r="A21" s="96">
        <v>3</v>
      </c>
      <c r="B21" s="106">
        <v>18</v>
      </c>
      <c r="C21" s="47" t="s">
        <v>46</v>
      </c>
      <c r="D21" s="50" t="s">
        <v>18</v>
      </c>
      <c r="E21" s="174" t="s">
        <v>169</v>
      </c>
      <c r="F21" s="20">
        <v>5</v>
      </c>
      <c r="G21" s="20" t="s">
        <v>169</v>
      </c>
      <c r="H21" s="20" t="s">
        <v>169</v>
      </c>
      <c r="I21" s="20" t="s">
        <v>169</v>
      </c>
      <c r="J21" s="20" t="s">
        <v>169</v>
      </c>
      <c r="K21" s="20" t="s">
        <v>169</v>
      </c>
      <c r="L21" s="20">
        <v>13</v>
      </c>
      <c r="M21" s="179">
        <v>14</v>
      </c>
      <c r="N21" s="183">
        <f t="shared" si="0"/>
        <v>32</v>
      </c>
      <c r="O21" s="22">
        <f t="shared" si="1"/>
        <v>32</v>
      </c>
      <c r="P21" s="42"/>
    </row>
    <row r="22" spans="1:16" ht="12" customHeight="1">
      <c r="A22" s="96">
        <v>2</v>
      </c>
      <c r="B22" s="106">
        <v>19</v>
      </c>
      <c r="C22" s="206" t="s">
        <v>28</v>
      </c>
      <c r="D22" s="207" t="s">
        <v>18</v>
      </c>
      <c r="E22" s="175" t="s">
        <v>169</v>
      </c>
      <c r="F22" s="172">
        <v>13</v>
      </c>
      <c r="G22" s="172" t="s">
        <v>169</v>
      </c>
      <c r="H22" s="172" t="s">
        <v>169</v>
      </c>
      <c r="I22" s="172" t="s">
        <v>169</v>
      </c>
      <c r="J22" s="172" t="s">
        <v>169</v>
      </c>
      <c r="K22" s="172" t="s">
        <v>169</v>
      </c>
      <c r="L22" s="172" t="s">
        <v>169</v>
      </c>
      <c r="M22" s="180">
        <v>15</v>
      </c>
      <c r="N22" s="183">
        <f t="shared" si="0"/>
        <v>28</v>
      </c>
      <c r="O22" s="22">
        <f t="shared" si="1"/>
        <v>28</v>
      </c>
      <c r="P22" s="42"/>
    </row>
    <row r="23" spans="1:16" ht="12" customHeight="1">
      <c r="A23" s="96">
        <v>1</v>
      </c>
      <c r="B23" s="106">
        <v>20</v>
      </c>
      <c r="C23" s="47" t="s">
        <v>32</v>
      </c>
      <c r="D23" s="48" t="s">
        <v>33</v>
      </c>
      <c r="E23" s="174" t="s">
        <v>169</v>
      </c>
      <c r="F23" s="20">
        <v>7</v>
      </c>
      <c r="G23" s="20" t="s">
        <v>169</v>
      </c>
      <c r="H23" s="20">
        <v>9</v>
      </c>
      <c r="I23" s="20" t="s">
        <v>169</v>
      </c>
      <c r="J23" s="20" t="s">
        <v>169</v>
      </c>
      <c r="K23" s="20" t="s">
        <v>169</v>
      </c>
      <c r="L23" s="20">
        <v>10</v>
      </c>
      <c r="M23" s="179" t="s">
        <v>169</v>
      </c>
      <c r="N23" s="183">
        <f t="shared" si="0"/>
        <v>26</v>
      </c>
      <c r="O23" s="22">
        <f t="shared" si="1"/>
        <v>26</v>
      </c>
      <c r="P23" s="42"/>
    </row>
    <row r="24" spans="1:16" ht="12" customHeight="1">
      <c r="A24" s="42"/>
      <c r="B24" s="106">
        <v>21</v>
      </c>
      <c r="C24" s="206" t="s">
        <v>194</v>
      </c>
      <c r="D24" s="207" t="s">
        <v>195</v>
      </c>
      <c r="E24" s="175" t="s">
        <v>169</v>
      </c>
      <c r="F24" s="172" t="s">
        <v>169</v>
      </c>
      <c r="G24" s="172" t="s">
        <v>169</v>
      </c>
      <c r="H24" s="172">
        <v>23</v>
      </c>
      <c r="I24" s="172" t="s">
        <v>169</v>
      </c>
      <c r="J24" s="172" t="s">
        <v>169</v>
      </c>
      <c r="K24" s="172" t="s">
        <v>169</v>
      </c>
      <c r="L24" s="172" t="s">
        <v>169</v>
      </c>
      <c r="M24" s="180" t="s">
        <v>169</v>
      </c>
      <c r="N24" s="183">
        <f t="shared" si="0"/>
        <v>23</v>
      </c>
      <c r="O24" s="22">
        <f t="shared" si="1"/>
        <v>23</v>
      </c>
      <c r="P24" s="42"/>
    </row>
    <row r="25" spans="1:16" ht="12" customHeight="1">
      <c r="A25" s="42"/>
      <c r="B25" s="106">
        <v>22</v>
      </c>
      <c r="C25" s="47" t="s">
        <v>41</v>
      </c>
      <c r="D25" s="48" t="s">
        <v>33</v>
      </c>
      <c r="E25" s="174" t="s">
        <v>169</v>
      </c>
      <c r="F25" s="20" t="s">
        <v>169</v>
      </c>
      <c r="G25" s="20" t="s">
        <v>169</v>
      </c>
      <c r="H25" s="20">
        <v>14</v>
      </c>
      <c r="I25" s="20" t="s">
        <v>169</v>
      </c>
      <c r="J25" s="20" t="s">
        <v>169</v>
      </c>
      <c r="K25" s="20" t="s">
        <v>169</v>
      </c>
      <c r="L25" s="20" t="s">
        <v>169</v>
      </c>
      <c r="M25" s="179" t="s">
        <v>169</v>
      </c>
      <c r="N25" s="183">
        <f t="shared" si="0"/>
        <v>14</v>
      </c>
      <c r="O25" s="22">
        <f t="shared" si="1"/>
        <v>14</v>
      </c>
      <c r="P25" s="42"/>
    </row>
    <row r="26" spans="1:16" ht="12" customHeight="1">
      <c r="A26" s="42"/>
      <c r="B26" s="106">
        <v>23</v>
      </c>
      <c r="C26" s="206" t="s">
        <v>196</v>
      </c>
      <c r="D26" s="207" t="s">
        <v>195</v>
      </c>
      <c r="E26" s="175" t="s">
        <v>169</v>
      </c>
      <c r="F26" s="172" t="s">
        <v>169</v>
      </c>
      <c r="G26" s="172" t="s">
        <v>169</v>
      </c>
      <c r="H26" s="172">
        <v>8</v>
      </c>
      <c r="I26" s="172" t="s">
        <v>169</v>
      </c>
      <c r="J26" s="172" t="s">
        <v>169</v>
      </c>
      <c r="K26" s="172" t="s">
        <v>169</v>
      </c>
      <c r="L26" s="172" t="s">
        <v>169</v>
      </c>
      <c r="M26" s="180" t="s">
        <v>169</v>
      </c>
      <c r="N26" s="183">
        <f t="shared" si="0"/>
        <v>8</v>
      </c>
      <c r="O26" s="22">
        <f t="shared" si="1"/>
        <v>8</v>
      </c>
      <c r="P26" s="42"/>
    </row>
    <row r="27" spans="1:16" ht="12" customHeight="1">
      <c r="A27" s="42"/>
      <c r="B27" s="106">
        <v>24</v>
      </c>
      <c r="C27" s="47" t="s">
        <v>45</v>
      </c>
      <c r="D27" s="48" t="s">
        <v>33</v>
      </c>
      <c r="E27" s="174" t="s">
        <v>169</v>
      </c>
      <c r="F27" s="20">
        <v>8</v>
      </c>
      <c r="G27" s="20" t="s">
        <v>169</v>
      </c>
      <c r="H27" s="20" t="s">
        <v>169</v>
      </c>
      <c r="I27" s="20" t="s">
        <v>169</v>
      </c>
      <c r="J27" s="20" t="s">
        <v>169</v>
      </c>
      <c r="K27" s="20" t="s">
        <v>169</v>
      </c>
      <c r="L27" s="20" t="s">
        <v>169</v>
      </c>
      <c r="M27" s="179" t="s">
        <v>169</v>
      </c>
      <c r="N27" s="183">
        <f t="shared" si="0"/>
        <v>8</v>
      </c>
      <c r="O27" s="22">
        <f t="shared" si="1"/>
        <v>8</v>
      </c>
      <c r="P27" s="42"/>
    </row>
    <row r="28" spans="1:16" ht="12" customHeight="1">
      <c r="A28" s="42"/>
      <c r="B28" s="106">
        <v>25</v>
      </c>
      <c r="C28" s="206" t="s">
        <v>197</v>
      </c>
      <c r="D28" s="207" t="s">
        <v>198</v>
      </c>
      <c r="E28" s="175"/>
      <c r="F28" s="172"/>
      <c r="G28" s="172"/>
      <c r="H28" s="172">
        <v>7</v>
      </c>
      <c r="I28" s="172" t="s">
        <v>169</v>
      </c>
      <c r="J28" s="172" t="s">
        <v>169</v>
      </c>
      <c r="K28" s="172" t="s">
        <v>169</v>
      </c>
      <c r="L28" s="172" t="s">
        <v>169</v>
      </c>
      <c r="M28" s="180" t="s">
        <v>169</v>
      </c>
      <c r="N28" s="183">
        <f t="shared" si="0"/>
        <v>7</v>
      </c>
      <c r="O28" s="22">
        <f t="shared" si="1"/>
        <v>7</v>
      </c>
      <c r="P28" s="42"/>
    </row>
    <row r="29" spans="1:16" ht="12" customHeight="1" thickBot="1">
      <c r="A29" s="42"/>
      <c r="B29" s="107">
        <v>26</v>
      </c>
      <c r="C29" s="177" t="s">
        <v>249</v>
      </c>
      <c r="D29" s="52" t="s">
        <v>195</v>
      </c>
      <c r="E29" s="176" t="s">
        <v>169</v>
      </c>
      <c r="F29" s="108" t="s">
        <v>169</v>
      </c>
      <c r="G29" s="108" t="s">
        <v>169</v>
      </c>
      <c r="H29" s="108">
        <v>3</v>
      </c>
      <c r="I29" s="108" t="s">
        <v>169</v>
      </c>
      <c r="J29" s="108" t="s">
        <v>169</v>
      </c>
      <c r="K29" s="108" t="s">
        <v>169</v>
      </c>
      <c r="L29" s="108" t="s">
        <v>169</v>
      </c>
      <c r="M29" s="181" t="s">
        <v>169</v>
      </c>
      <c r="N29" s="184">
        <f t="shared" si="0"/>
        <v>3</v>
      </c>
      <c r="O29" s="23">
        <f t="shared" si="1"/>
        <v>3</v>
      </c>
      <c r="P29" s="42"/>
    </row>
    <row r="30" spans="1:16" ht="12" customHeight="1" thickBot="1" thickTop="1">
      <c r="A30" s="42"/>
      <c r="B30" s="354" t="s">
        <v>230</v>
      </c>
      <c r="C30" s="355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104"/>
      <c r="P30" s="42"/>
    </row>
    <row r="31" spans="1:16" ht="43.5" customHeight="1" thickBot="1" thickTop="1">
      <c r="A31" s="285" t="s">
        <v>240</v>
      </c>
      <c r="B31" s="263" t="s">
        <v>1</v>
      </c>
      <c r="C31" s="61" t="s">
        <v>2</v>
      </c>
      <c r="D31" s="62" t="s">
        <v>3</v>
      </c>
      <c r="E31" s="261" t="s">
        <v>186</v>
      </c>
      <c r="F31" s="261" t="s">
        <v>187</v>
      </c>
      <c r="G31" s="261" t="s">
        <v>188</v>
      </c>
      <c r="H31" s="261" t="s">
        <v>261</v>
      </c>
      <c r="I31" s="261" t="s">
        <v>189</v>
      </c>
      <c r="J31" s="261" t="s">
        <v>190</v>
      </c>
      <c r="K31" s="261" t="s">
        <v>191</v>
      </c>
      <c r="L31" s="261" t="s">
        <v>192</v>
      </c>
      <c r="M31" s="261" t="s">
        <v>193</v>
      </c>
      <c r="N31" s="261" t="s">
        <v>11</v>
      </c>
      <c r="O31" s="262" t="s">
        <v>168</v>
      </c>
      <c r="P31" s="42"/>
    </row>
    <row r="32" spans="1:16" ht="12" customHeight="1" thickTop="1">
      <c r="A32" s="96">
        <v>25</v>
      </c>
      <c r="B32" s="105">
        <v>1</v>
      </c>
      <c r="C32" s="68" t="s">
        <v>35</v>
      </c>
      <c r="D32" s="69" t="s">
        <v>238</v>
      </c>
      <c r="E32" s="173">
        <v>25</v>
      </c>
      <c r="F32" s="171">
        <v>25</v>
      </c>
      <c r="G32" s="171">
        <v>21</v>
      </c>
      <c r="H32" s="171">
        <v>25</v>
      </c>
      <c r="I32" s="171">
        <v>23</v>
      </c>
      <c r="J32" s="171">
        <v>25</v>
      </c>
      <c r="K32" s="171">
        <v>25</v>
      </c>
      <c r="L32" s="171" t="s">
        <v>169</v>
      </c>
      <c r="M32" s="178" t="s">
        <v>169</v>
      </c>
      <c r="N32" s="182">
        <f aca="true" t="shared" si="2" ref="N32:N63">SUM(E32:M32)</f>
        <v>169</v>
      </c>
      <c r="O32" s="21">
        <f aca="true" t="shared" si="3" ref="O32:O63">IF(COUNT(E32:M32)&lt;6,N32,(LARGE(E32:M32,1)+LARGE(E32:M32,2)+LARGE(E32:M32,3)+LARGE(E32:M32,4)+LARGE(E32:M32,5)+LARGE(E32:M32,6)))</f>
        <v>148</v>
      </c>
      <c r="P32" s="42"/>
    </row>
    <row r="33" spans="1:16" ht="12" customHeight="1">
      <c r="A33" s="96">
        <v>23</v>
      </c>
      <c r="B33" s="106">
        <v>2</v>
      </c>
      <c r="C33" s="49" t="s">
        <v>13</v>
      </c>
      <c r="D33" s="50" t="s">
        <v>14</v>
      </c>
      <c r="E33" s="174">
        <v>21</v>
      </c>
      <c r="F33" s="20">
        <v>17</v>
      </c>
      <c r="G33" s="20" t="s">
        <v>169</v>
      </c>
      <c r="H33" s="20">
        <v>23</v>
      </c>
      <c r="I33" s="20">
        <v>25</v>
      </c>
      <c r="J33" s="20">
        <v>21</v>
      </c>
      <c r="K33" s="20">
        <v>23</v>
      </c>
      <c r="L33" s="20">
        <v>23</v>
      </c>
      <c r="M33" s="179" t="s">
        <v>169</v>
      </c>
      <c r="N33" s="183">
        <f t="shared" si="2"/>
        <v>153</v>
      </c>
      <c r="O33" s="22">
        <f t="shared" si="3"/>
        <v>136</v>
      </c>
      <c r="P33" s="42"/>
    </row>
    <row r="34" spans="1:16" ht="12" customHeight="1">
      <c r="A34" s="96">
        <v>21</v>
      </c>
      <c r="B34" s="106">
        <v>3</v>
      </c>
      <c r="C34" s="206" t="s">
        <v>15</v>
      </c>
      <c r="D34" s="207" t="s">
        <v>16</v>
      </c>
      <c r="E34" s="175">
        <v>17</v>
      </c>
      <c r="F34" s="172">
        <v>14</v>
      </c>
      <c r="G34" s="172">
        <v>25</v>
      </c>
      <c r="H34" s="172">
        <v>11</v>
      </c>
      <c r="I34" s="172">
        <v>21</v>
      </c>
      <c r="J34" s="172">
        <v>15</v>
      </c>
      <c r="K34" s="172" t="s">
        <v>169</v>
      </c>
      <c r="L34" s="172">
        <v>25</v>
      </c>
      <c r="M34" s="180">
        <v>21</v>
      </c>
      <c r="N34" s="183">
        <f t="shared" si="2"/>
        <v>149</v>
      </c>
      <c r="O34" s="22">
        <f t="shared" si="3"/>
        <v>124</v>
      </c>
      <c r="P34" s="42"/>
    </row>
    <row r="35" spans="1:16" ht="12" customHeight="1">
      <c r="A35" s="96">
        <v>19</v>
      </c>
      <c r="B35" s="106">
        <v>4</v>
      </c>
      <c r="C35" s="47" t="s">
        <v>24</v>
      </c>
      <c r="D35" s="48" t="s">
        <v>22</v>
      </c>
      <c r="E35" s="174">
        <v>19</v>
      </c>
      <c r="F35" s="20">
        <v>23</v>
      </c>
      <c r="G35" s="20">
        <v>17</v>
      </c>
      <c r="H35" s="20">
        <v>19</v>
      </c>
      <c r="I35" s="20">
        <v>14</v>
      </c>
      <c r="J35" s="20">
        <v>19</v>
      </c>
      <c r="K35" s="20">
        <v>19</v>
      </c>
      <c r="L35" s="20">
        <v>12</v>
      </c>
      <c r="M35" s="179">
        <v>19</v>
      </c>
      <c r="N35" s="183">
        <f t="shared" si="2"/>
        <v>161</v>
      </c>
      <c r="O35" s="22">
        <f t="shared" si="3"/>
        <v>118</v>
      </c>
      <c r="P35" s="42"/>
    </row>
    <row r="36" spans="1:16" ht="12" customHeight="1">
      <c r="A36" s="96">
        <v>17</v>
      </c>
      <c r="B36" s="106">
        <v>5</v>
      </c>
      <c r="C36" s="206" t="s">
        <v>36</v>
      </c>
      <c r="D36" s="207" t="s">
        <v>37</v>
      </c>
      <c r="E36" s="175" t="s">
        <v>169</v>
      </c>
      <c r="F36" s="172">
        <v>21</v>
      </c>
      <c r="G36" s="172">
        <v>15</v>
      </c>
      <c r="H36" s="172">
        <v>17</v>
      </c>
      <c r="I36" s="172">
        <v>15</v>
      </c>
      <c r="J36" s="172">
        <v>10</v>
      </c>
      <c r="K36" s="172" t="s">
        <v>169</v>
      </c>
      <c r="L36" s="172">
        <v>21</v>
      </c>
      <c r="M36" s="180">
        <v>25</v>
      </c>
      <c r="N36" s="183">
        <f t="shared" si="2"/>
        <v>124</v>
      </c>
      <c r="O36" s="22">
        <f t="shared" si="3"/>
        <v>114</v>
      </c>
      <c r="P36" s="42"/>
    </row>
    <row r="37" spans="1:16" ht="12" customHeight="1">
      <c r="A37" s="96">
        <v>15</v>
      </c>
      <c r="B37" s="106">
        <v>6</v>
      </c>
      <c r="C37" s="49" t="s">
        <v>25</v>
      </c>
      <c r="D37" s="50" t="s">
        <v>18</v>
      </c>
      <c r="E37" s="174">
        <v>14</v>
      </c>
      <c r="F37" s="20">
        <v>19</v>
      </c>
      <c r="G37" s="20">
        <v>23</v>
      </c>
      <c r="H37" s="20">
        <v>10</v>
      </c>
      <c r="I37" s="20" t="s">
        <v>169</v>
      </c>
      <c r="J37" s="20">
        <v>14</v>
      </c>
      <c r="K37" s="20" t="s">
        <v>169</v>
      </c>
      <c r="L37" s="20">
        <v>17</v>
      </c>
      <c r="M37" s="179">
        <v>23</v>
      </c>
      <c r="N37" s="183">
        <f t="shared" si="2"/>
        <v>120</v>
      </c>
      <c r="O37" s="22">
        <f t="shared" si="3"/>
        <v>110</v>
      </c>
      <c r="P37" s="42"/>
    </row>
    <row r="38" spans="1:16" ht="12" customHeight="1">
      <c r="A38" s="96">
        <v>14</v>
      </c>
      <c r="B38" s="106">
        <v>7</v>
      </c>
      <c r="C38" s="206" t="s">
        <v>172</v>
      </c>
      <c r="D38" s="207" t="s">
        <v>14</v>
      </c>
      <c r="E38" s="175">
        <v>10</v>
      </c>
      <c r="F38" s="172" t="s">
        <v>169</v>
      </c>
      <c r="G38" s="172" t="s">
        <v>169</v>
      </c>
      <c r="H38" s="172">
        <v>5</v>
      </c>
      <c r="I38" s="172">
        <v>13</v>
      </c>
      <c r="J38" s="172">
        <v>14</v>
      </c>
      <c r="K38" s="172">
        <v>17</v>
      </c>
      <c r="L38" s="172">
        <v>10</v>
      </c>
      <c r="M38" s="180">
        <v>11</v>
      </c>
      <c r="N38" s="183">
        <f t="shared" si="2"/>
        <v>80</v>
      </c>
      <c r="O38" s="22">
        <f t="shared" si="3"/>
        <v>75</v>
      </c>
      <c r="P38" s="42"/>
    </row>
    <row r="39" spans="1:16" ht="12" customHeight="1">
      <c r="A39" s="96">
        <v>13</v>
      </c>
      <c r="B39" s="106">
        <v>8</v>
      </c>
      <c r="C39" s="47" t="s">
        <v>17</v>
      </c>
      <c r="D39" s="48" t="s">
        <v>18</v>
      </c>
      <c r="E39" s="174" t="s">
        <v>169</v>
      </c>
      <c r="F39" s="20">
        <v>15</v>
      </c>
      <c r="G39" s="20">
        <v>19</v>
      </c>
      <c r="H39" s="20">
        <v>21</v>
      </c>
      <c r="I39" s="20" t="s">
        <v>169</v>
      </c>
      <c r="J39" s="20">
        <v>11</v>
      </c>
      <c r="K39" s="20" t="s">
        <v>169</v>
      </c>
      <c r="L39" s="20">
        <v>7</v>
      </c>
      <c r="M39" s="179" t="s">
        <v>169</v>
      </c>
      <c r="N39" s="183">
        <f t="shared" si="2"/>
        <v>73</v>
      </c>
      <c r="O39" s="22">
        <f t="shared" si="3"/>
        <v>73</v>
      </c>
      <c r="P39" s="42"/>
    </row>
    <row r="40" spans="1:16" ht="12" customHeight="1">
      <c r="A40" s="96">
        <v>12</v>
      </c>
      <c r="B40" s="106">
        <v>9</v>
      </c>
      <c r="C40" s="206" t="s">
        <v>51</v>
      </c>
      <c r="D40" s="207" t="s">
        <v>16</v>
      </c>
      <c r="E40" s="175">
        <v>11</v>
      </c>
      <c r="F40" s="172">
        <v>13</v>
      </c>
      <c r="G40" s="172" t="s">
        <v>169</v>
      </c>
      <c r="H40" s="172">
        <v>4</v>
      </c>
      <c r="I40" s="172">
        <v>12</v>
      </c>
      <c r="J40" s="172">
        <v>7</v>
      </c>
      <c r="K40" s="172" t="s">
        <v>169</v>
      </c>
      <c r="L40" s="172">
        <v>13</v>
      </c>
      <c r="M40" s="180">
        <v>12</v>
      </c>
      <c r="N40" s="183">
        <f t="shared" si="2"/>
        <v>72</v>
      </c>
      <c r="O40" s="22">
        <f t="shared" si="3"/>
        <v>68</v>
      </c>
      <c r="P40" s="42"/>
    </row>
    <row r="41" spans="1:16" ht="12" customHeight="1">
      <c r="A41" s="96">
        <v>11</v>
      </c>
      <c r="B41" s="106">
        <v>10</v>
      </c>
      <c r="C41" s="49" t="s">
        <v>34</v>
      </c>
      <c r="D41" s="48" t="s">
        <v>33</v>
      </c>
      <c r="E41" s="174" t="s">
        <v>169</v>
      </c>
      <c r="F41" s="20">
        <v>11</v>
      </c>
      <c r="G41" s="20">
        <v>12</v>
      </c>
      <c r="H41" s="20">
        <v>14</v>
      </c>
      <c r="I41" s="20" t="s">
        <v>169</v>
      </c>
      <c r="J41" s="20" t="s">
        <v>169</v>
      </c>
      <c r="K41" s="20" t="s">
        <v>169</v>
      </c>
      <c r="L41" s="20">
        <v>14</v>
      </c>
      <c r="M41" s="179">
        <v>10</v>
      </c>
      <c r="N41" s="183">
        <f t="shared" si="2"/>
        <v>61</v>
      </c>
      <c r="O41" s="22">
        <f t="shared" si="3"/>
        <v>61</v>
      </c>
      <c r="P41" s="42"/>
    </row>
    <row r="42" spans="1:16" ht="12" customHeight="1">
      <c r="A42" s="96">
        <v>10</v>
      </c>
      <c r="B42" s="106">
        <v>11</v>
      </c>
      <c r="C42" s="206" t="s">
        <v>43</v>
      </c>
      <c r="D42" s="207" t="s">
        <v>33</v>
      </c>
      <c r="E42" s="175" t="s">
        <v>169</v>
      </c>
      <c r="F42" s="172">
        <v>9</v>
      </c>
      <c r="G42" s="172">
        <v>10</v>
      </c>
      <c r="H42" s="172">
        <v>7</v>
      </c>
      <c r="I42" s="172" t="s">
        <v>169</v>
      </c>
      <c r="J42" s="172" t="s">
        <v>169</v>
      </c>
      <c r="K42" s="172" t="s">
        <v>169</v>
      </c>
      <c r="L42" s="172">
        <v>15</v>
      </c>
      <c r="M42" s="180">
        <v>15</v>
      </c>
      <c r="N42" s="183">
        <f t="shared" si="2"/>
        <v>56</v>
      </c>
      <c r="O42" s="22">
        <f t="shared" si="3"/>
        <v>56</v>
      </c>
      <c r="P42" s="42"/>
    </row>
    <row r="43" spans="1:16" ht="12" customHeight="1">
      <c r="A43" s="96">
        <v>9</v>
      </c>
      <c r="B43" s="106">
        <v>12</v>
      </c>
      <c r="C43" s="49" t="s">
        <v>27</v>
      </c>
      <c r="D43" s="50" t="s">
        <v>22</v>
      </c>
      <c r="E43" s="174">
        <v>23</v>
      </c>
      <c r="F43" s="20" t="s">
        <v>169</v>
      </c>
      <c r="G43" s="20">
        <v>13</v>
      </c>
      <c r="H43" s="20" t="s">
        <v>169</v>
      </c>
      <c r="I43" s="20" t="s">
        <v>169</v>
      </c>
      <c r="J43" s="20">
        <v>17</v>
      </c>
      <c r="K43" s="20" t="s">
        <v>169</v>
      </c>
      <c r="L43" s="20" t="s">
        <v>169</v>
      </c>
      <c r="M43" s="179" t="s">
        <v>169</v>
      </c>
      <c r="N43" s="183">
        <f t="shared" si="2"/>
        <v>53</v>
      </c>
      <c r="O43" s="22">
        <f t="shared" si="3"/>
        <v>53</v>
      </c>
      <c r="P43" s="42"/>
    </row>
    <row r="44" spans="1:16" ht="12" customHeight="1">
      <c r="A44" s="96">
        <v>8</v>
      </c>
      <c r="B44" s="106">
        <v>13</v>
      </c>
      <c r="C44" s="206" t="s">
        <v>19</v>
      </c>
      <c r="D44" s="207" t="s">
        <v>238</v>
      </c>
      <c r="E44" s="175">
        <v>15</v>
      </c>
      <c r="F44" s="172" t="s">
        <v>169</v>
      </c>
      <c r="G44" s="172">
        <v>14</v>
      </c>
      <c r="H44" s="172" t="s">
        <v>169</v>
      </c>
      <c r="I44" s="172" t="s">
        <v>169</v>
      </c>
      <c r="J44" s="172">
        <v>8</v>
      </c>
      <c r="K44" s="172">
        <v>14</v>
      </c>
      <c r="L44" s="172" t="s">
        <v>169</v>
      </c>
      <c r="M44" s="180" t="s">
        <v>169</v>
      </c>
      <c r="N44" s="183">
        <f t="shared" si="2"/>
        <v>51</v>
      </c>
      <c r="O44" s="22">
        <f t="shared" si="3"/>
        <v>51</v>
      </c>
      <c r="P44" s="42"/>
    </row>
    <row r="45" spans="1:16" ht="12" customHeight="1">
      <c r="A45" s="96">
        <v>7</v>
      </c>
      <c r="B45" s="106">
        <v>14</v>
      </c>
      <c r="C45" s="49" t="s">
        <v>23</v>
      </c>
      <c r="D45" s="50" t="s">
        <v>238</v>
      </c>
      <c r="E45" s="174">
        <v>13</v>
      </c>
      <c r="F45" s="20" t="s">
        <v>169</v>
      </c>
      <c r="G45" s="20">
        <v>11</v>
      </c>
      <c r="H45" s="20" t="s">
        <v>169</v>
      </c>
      <c r="I45" s="20" t="s">
        <v>169</v>
      </c>
      <c r="J45" s="20">
        <v>9</v>
      </c>
      <c r="K45" s="20">
        <v>15</v>
      </c>
      <c r="L45" s="20" t="s">
        <v>169</v>
      </c>
      <c r="M45" s="179" t="s">
        <v>169</v>
      </c>
      <c r="N45" s="183">
        <f t="shared" si="2"/>
        <v>48</v>
      </c>
      <c r="O45" s="22">
        <f t="shared" si="3"/>
        <v>48</v>
      </c>
      <c r="P45" s="42"/>
    </row>
    <row r="46" spans="1:16" ht="12" customHeight="1">
      <c r="A46" s="96">
        <v>6</v>
      </c>
      <c r="B46" s="106">
        <v>15</v>
      </c>
      <c r="C46" s="206" t="s">
        <v>253</v>
      </c>
      <c r="D46" s="207" t="s">
        <v>238</v>
      </c>
      <c r="E46" s="175" t="s">
        <v>169</v>
      </c>
      <c r="F46" s="172" t="s">
        <v>169</v>
      </c>
      <c r="G46" s="172" t="s">
        <v>169</v>
      </c>
      <c r="H46" s="172" t="s">
        <v>169</v>
      </c>
      <c r="I46" s="172" t="s">
        <v>169</v>
      </c>
      <c r="J46" s="172">
        <v>23</v>
      </c>
      <c r="K46" s="172">
        <v>21</v>
      </c>
      <c r="L46" s="172" t="s">
        <v>169</v>
      </c>
      <c r="M46" s="180" t="s">
        <v>169</v>
      </c>
      <c r="N46" s="183">
        <f t="shared" si="2"/>
        <v>44</v>
      </c>
      <c r="O46" s="22">
        <f t="shared" si="3"/>
        <v>44</v>
      </c>
      <c r="P46" s="42"/>
    </row>
    <row r="47" spans="1:16" ht="12" customHeight="1">
      <c r="A47" s="96">
        <v>5</v>
      </c>
      <c r="B47" s="106">
        <v>16</v>
      </c>
      <c r="C47" s="47" t="s">
        <v>29</v>
      </c>
      <c r="D47" s="48" t="s">
        <v>18</v>
      </c>
      <c r="E47" s="174" t="s">
        <v>169</v>
      </c>
      <c r="F47" s="20">
        <v>6</v>
      </c>
      <c r="G47" s="20" t="s">
        <v>169</v>
      </c>
      <c r="H47" s="20">
        <v>8</v>
      </c>
      <c r="I47" s="20" t="s">
        <v>169</v>
      </c>
      <c r="J47" s="20">
        <v>12</v>
      </c>
      <c r="K47" s="20" t="s">
        <v>169</v>
      </c>
      <c r="L47" s="20" t="s">
        <v>169</v>
      </c>
      <c r="M47" s="179">
        <v>13</v>
      </c>
      <c r="N47" s="183">
        <f t="shared" si="2"/>
        <v>39</v>
      </c>
      <c r="O47" s="22">
        <f t="shared" si="3"/>
        <v>39</v>
      </c>
      <c r="P47" s="42"/>
    </row>
    <row r="48" spans="1:16" ht="12" customHeight="1">
      <c r="A48" s="96">
        <v>4</v>
      </c>
      <c r="B48" s="106">
        <v>17</v>
      </c>
      <c r="C48" s="206" t="s">
        <v>32</v>
      </c>
      <c r="D48" s="207" t="s">
        <v>33</v>
      </c>
      <c r="E48" s="175" t="s">
        <v>169</v>
      </c>
      <c r="F48" s="172" t="s">
        <v>169</v>
      </c>
      <c r="G48" s="172" t="s">
        <v>169</v>
      </c>
      <c r="H48" s="172">
        <v>12</v>
      </c>
      <c r="I48" s="172" t="s">
        <v>169</v>
      </c>
      <c r="J48" s="172" t="s">
        <v>169</v>
      </c>
      <c r="K48" s="172" t="s">
        <v>169</v>
      </c>
      <c r="L48" s="172">
        <v>19</v>
      </c>
      <c r="M48" s="180" t="s">
        <v>169</v>
      </c>
      <c r="N48" s="183">
        <f t="shared" si="2"/>
        <v>31</v>
      </c>
      <c r="O48" s="22">
        <f t="shared" si="3"/>
        <v>31</v>
      </c>
      <c r="P48" s="42"/>
    </row>
    <row r="49" spans="1:16" ht="12" customHeight="1">
      <c r="A49" s="96">
        <v>3</v>
      </c>
      <c r="B49" s="106">
        <v>18</v>
      </c>
      <c r="C49" s="47" t="s">
        <v>44</v>
      </c>
      <c r="D49" s="50" t="s">
        <v>33</v>
      </c>
      <c r="E49" s="174" t="s">
        <v>169</v>
      </c>
      <c r="F49" s="20" t="s">
        <v>169</v>
      </c>
      <c r="G49" s="20" t="s">
        <v>169</v>
      </c>
      <c r="H49" s="20">
        <v>2</v>
      </c>
      <c r="I49" s="20" t="s">
        <v>169</v>
      </c>
      <c r="J49" s="20" t="s">
        <v>169</v>
      </c>
      <c r="K49" s="20" t="s">
        <v>169</v>
      </c>
      <c r="L49" s="20">
        <v>11</v>
      </c>
      <c r="M49" s="179">
        <v>14</v>
      </c>
      <c r="N49" s="183">
        <f t="shared" si="2"/>
        <v>27</v>
      </c>
      <c r="O49" s="22">
        <f t="shared" si="3"/>
        <v>27</v>
      </c>
      <c r="P49" s="42"/>
    </row>
    <row r="50" spans="1:16" ht="12" customHeight="1">
      <c r="A50" s="96">
        <v>2</v>
      </c>
      <c r="B50" s="106">
        <v>19</v>
      </c>
      <c r="C50" s="206" t="s">
        <v>28</v>
      </c>
      <c r="D50" s="207" t="s">
        <v>18</v>
      </c>
      <c r="E50" s="175" t="s">
        <v>169</v>
      </c>
      <c r="F50" s="172">
        <v>8</v>
      </c>
      <c r="G50" s="172" t="s">
        <v>169</v>
      </c>
      <c r="H50" s="172" t="s">
        <v>169</v>
      </c>
      <c r="I50" s="172" t="s">
        <v>169</v>
      </c>
      <c r="J50" s="172" t="s">
        <v>169</v>
      </c>
      <c r="K50" s="172" t="s">
        <v>169</v>
      </c>
      <c r="L50" s="172" t="s">
        <v>169</v>
      </c>
      <c r="M50" s="180">
        <v>17</v>
      </c>
      <c r="N50" s="183">
        <f t="shared" si="2"/>
        <v>25</v>
      </c>
      <c r="O50" s="22">
        <f t="shared" si="3"/>
        <v>25</v>
      </c>
      <c r="P50" s="42"/>
    </row>
    <row r="51" spans="1:16" ht="12" customHeight="1">
      <c r="A51" s="96">
        <v>1</v>
      </c>
      <c r="B51" s="106">
        <v>20</v>
      </c>
      <c r="C51" s="47" t="s">
        <v>38</v>
      </c>
      <c r="D51" s="48" t="s">
        <v>33</v>
      </c>
      <c r="E51" s="174" t="s">
        <v>169</v>
      </c>
      <c r="F51" s="20">
        <v>7</v>
      </c>
      <c r="G51" s="20">
        <v>9</v>
      </c>
      <c r="H51" s="20">
        <v>9</v>
      </c>
      <c r="I51" s="20" t="s">
        <v>169</v>
      </c>
      <c r="J51" s="20" t="s">
        <v>169</v>
      </c>
      <c r="K51" s="20" t="s">
        <v>169</v>
      </c>
      <c r="L51" s="20" t="s">
        <v>169</v>
      </c>
      <c r="M51" s="179" t="s">
        <v>169</v>
      </c>
      <c r="N51" s="183">
        <f t="shared" si="2"/>
        <v>25</v>
      </c>
      <c r="O51" s="22">
        <f t="shared" si="3"/>
        <v>25</v>
      </c>
      <c r="P51" s="42"/>
    </row>
    <row r="52" spans="1:16" ht="12" customHeight="1">
      <c r="A52" s="42"/>
      <c r="B52" s="106">
        <v>21</v>
      </c>
      <c r="C52" s="206" t="s">
        <v>46</v>
      </c>
      <c r="D52" s="207" t="s">
        <v>18</v>
      </c>
      <c r="E52" s="175">
        <v>12</v>
      </c>
      <c r="F52" s="172">
        <v>12</v>
      </c>
      <c r="G52" s="172" t="s">
        <v>169</v>
      </c>
      <c r="H52" s="172" t="s">
        <v>169</v>
      </c>
      <c r="I52" s="172" t="s">
        <v>169</v>
      </c>
      <c r="J52" s="172" t="s">
        <v>169</v>
      </c>
      <c r="K52" s="172" t="s">
        <v>169</v>
      </c>
      <c r="L52" s="172" t="s">
        <v>169</v>
      </c>
      <c r="M52" s="180" t="s">
        <v>169</v>
      </c>
      <c r="N52" s="183">
        <f t="shared" si="2"/>
        <v>24</v>
      </c>
      <c r="O52" s="22">
        <f t="shared" si="3"/>
        <v>24</v>
      </c>
      <c r="P52" s="42"/>
    </row>
    <row r="53" spans="1:16" ht="12" customHeight="1">
      <c r="A53" s="42"/>
      <c r="B53" s="106">
        <v>22</v>
      </c>
      <c r="C53" s="47" t="s">
        <v>182</v>
      </c>
      <c r="D53" s="48" t="s">
        <v>14</v>
      </c>
      <c r="E53" s="174" t="s">
        <v>169</v>
      </c>
      <c r="F53" s="20" t="s">
        <v>169</v>
      </c>
      <c r="G53" s="20" t="s">
        <v>169</v>
      </c>
      <c r="H53" s="20" t="s">
        <v>169</v>
      </c>
      <c r="I53" s="20">
        <v>19</v>
      </c>
      <c r="J53" s="20" t="s">
        <v>169</v>
      </c>
      <c r="K53" s="20" t="s">
        <v>169</v>
      </c>
      <c r="L53" s="20" t="s">
        <v>169</v>
      </c>
      <c r="M53" s="179" t="s">
        <v>169</v>
      </c>
      <c r="N53" s="183">
        <f t="shared" si="2"/>
        <v>19</v>
      </c>
      <c r="O53" s="22">
        <f t="shared" si="3"/>
        <v>19</v>
      </c>
      <c r="P53" s="42"/>
    </row>
    <row r="54" spans="1:16" ht="12" customHeight="1">
      <c r="A54" s="42"/>
      <c r="B54" s="106">
        <v>23</v>
      </c>
      <c r="C54" s="206" t="s">
        <v>199</v>
      </c>
      <c r="D54" s="207" t="s">
        <v>14</v>
      </c>
      <c r="E54" s="175" t="s">
        <v>169</v>
      </c>
      <c r="F54" s="172" t="s">
        <v>169</v>
      </c>
      <c r="G54" s="172" t="s">
        <v>169</v>
      </c>
      <c r="H54" s="172" t="s">
        <v>169</v>
      </c>
      <c r="I54" s="172">
        <v>17</v>
      </c>
      <c r="J54" s="172" t="s">
        <v>169</v>
      </c>
      <c r="K54" s="172" t="s">
        <v>169</v>
      </c>
      <c r="L54" s="172" t="s">
        <v>169</v>
      </c>
      <c r="M54" s="180" t="s">
        <v>169</v>
      </c>
      <c r="N54" s="183">
        <f t="shared" si="2"/>
        <v>17</v>
      </c>
      <c r="O54" s="22">
        <f t="shared" si="3"/>
        <v>17</v>
      </c>
      <c r="P54" s="42"/>
    </row>
    <row r="55" spans="1:16" ht="12" customHeight="1">
      <c r="A55" s="42"/>
      <c r="B55" s="106">
        <v>24</v>
      </c>
      <c r="C55" s="47" t="s">
        <v>194</v>
      </c>
      <c r="D55" s="48" t="s">
        <v>195</v>
      </c>
      <c r="E55" s="174" t="s">
        <v>169</v>
      </c>
      <c r="F55" s="20" t="s">
        <v>169</v>
      </c>
      <c r="G55" s="20" t="s">
        <v>169</v>
      </c>
      <c r="H55" s="20">
        <v>15</v>
      </c>
      <c r="I55" s="20" t="s">
        <v>169</v>
      </c>
      <c r="J55" s="20" t="s">
        <v>169</v>
      </c>
      <c r="K55" s="20" t="s">
        <v>169</v>
      </c>
      <c r="L55" s="20" t="s">
        <v>169</v>
      </c>
      <c r="M55" s="179" t="s">
        <v>169</v>
      </c>
      <c r="N55" s="183">
        <f t="shared" si="2"/>
        <v>15</v>
      </c>
      <c r="O55" s="22">
        <f t="shared" si="3"/>
        <v>15</v>
      </c>
      <c r="P55" s="42"/>
    </row>
    <row r="56" spans="1:16" ht="12" customHeight="1">
      <c r="A56" s="42"/>
      <c r="B56" s="106">
        <v>25</v>
      </c>
      <c r="C56" s="206" t="s">
        <v>41</v>
      </c>
      <c r="D56" s="207" t="s">
        <v>33</v>
      </c>
      <c r="E56" s="175" t="s">
        <v>169</v>
      </c>
      <c r="F56" s="172" t="s">
        <v>169</v>
      </c>
      <c r="G56" s="172" t="s">
        <v>169</v>
      </c>
      <c r="H56" s="172">
        <v>13</v>
      </c>
      <c r="I56" s="172" t="s">
        <v>169</v>
      </c>
      <c r="J56" s="172" t="s">
        <v>169</v>
      </c>
      <c r="K56" s="172" t="s">
        <v>169</v>
      </c>
      <c r="L56" s="172" t="s">
        <v>169</v>
      </c>
      <c r="M56" s="180" t="s">
        <v>169</v>
      </c>
      <c r="N56" s="183">
        <f t="shared" si="2"/>
        <v>13</v>
      </c>
      <c r="O56" s="22">
        <f t="shared" si="3"/>
        <v>13</v>
      </c>
      <c r="P56" s="42"/>
    </row>
    <row r="57" spans="1:16" ht="12" customHeight="1">
      <c r="A57" s="42"/>
      <c r="B57" s="106">
        <v>26</v>
      </c>
      <c r="C57" s="49" t="s">
        <v>183</v>
      </c>
      <c r="D57" s="50" t="s">
        <v>14</v>
      </c>
      <c r="E57" s="174" t="s">
        <v>169</v>
      </c>
      <c r="F57" s="20" t="s">
        <v>169</v>
      </c>
      <c r="G57" s="20" t="s">
        <v>169</v>
      </c>
      <c r="H57" s="20" t="s">
        <v>169</v>
      </c>
      <c r="I57" s="20">
        <v>11</v>
      </c>
      <c r="J57" s="20" t="s">
        <v>169</v>
      </c>
      <c r="K57" s="20" t="s">
        <v>169</v>
      </c>
      <c r="L57" s="20" t="s">
        <v>169</v>
      </c>
      <c r="M57" s="179" t="s">
        <v>169</v>
      </c>
      <c r="N57" s="183">
        <f t="shared" si="2"/>
        <v>11</v>
      </c>
      <c r="O57" s="22">
        <f t="shared" si="3"/>
        <v>11</v>
      </c>
      <c r="P57" s="42"/>
    </row>
    <row r="58" spans="1:16" ht="12" customHeight="1">
      <c r="A58" s="42"/>
      <c r="B58" s="106">
        <v>27</v>
      </c>
      <c r="C58" s="206" t="s">
        <v>200</v>
      </c>
      <c r="D58" s="207" t="s">
        <v>18</v>
      </c>
      <c r="E58" s="175" t="s">
        <v>169</v>
      </c>
      <c r="F58" s="172">
        <v>10</v>
      </c>
      <c r="G58" s="172" t="s">
        <v>169</v>
      </c>
      <c r="H58" s="172" t="s">
        <v>169</v>
      </c>
      <c r="I58" s="172" t="s">
        <v>169</v>
      </c>
      <c r="J58" s="172" t="s">
        <v>169</v>
      </c>
      <c r="K58" s="172" t="s">
        <v>169</v>
      </c>
      <c r="L58" s="172" t="s">
        <v>169</v>
      </c>
      <c r="M58" s="180" t="s">
        <v>169</v>
      </c>
      <c r="N58" s="183">
        <f t="shared" si="2"/>
        <v>10</v>
      </c>
      <c r="O58" s="22">
        <f t="shared" si="3"/>
        <v>10</v>
      </c>
      <c r="P58" s="42"/>
    </row>
    <row r="59" spans="1:16" ht="12" customHeight="1">
      <c r="A59" s="42"/>
      <c r="B59" s="106">
        <v>28</v>
      </c>
      <c r="C59" s="47" t="s">
        <v>201</v>
      </c>
      <c r="D59" s="50" t="s">
        <v>37</v>
      </c>
      <c r="E59" s="174" t="s">
        <v>169</v>
      </c>
      <c r="F59" s="20" t="s">
        <v>169</v>
      </c>
      <c r="G59" s="20" t="s">
        <v>169</v>
      </c>
      <c r="H59" s="20" t="s">
        <v>169</v>
      </c>
      <c r="I59" s="20" t="s">
        <v>169</v>
      </c>
      <c r="J59" s="20" t="s">
        <v>169</v>
      </c>
      <c r="K59" s="20" t="s">
        <v>169</v>
      </c>
      <c r="L59" s="20">
        <v>9</v>
      </c>
      <c r="M59" s="179" t="s">
        <v>169</v>
      </c>
      <c r="N59" s="183">
        <f t="shared" si="2"/>
        <v>9</v>
      </c>
      <c r="O59" s="22">
        <f t="shared" si="3"/>
        <v>9</v>
      </c>
      <c r="P59" s="42"/>
    </row>
    <row r="60" spans="1:16" ht="12" customHeight="1">
      <c r="A60" s="42"/>
      <c r="B60" s="106">
        <v>29</v>
      </c>
      <c r="C60" s="206" t="s">
        <v>40</v>
      </c>
      <c r="D60" s="207" t="s">
        <v>16</v>
      </c>
      <c r="E60" s="175" t="s">
        <v>169</v>
      </c>
      <c r="F60" s="172" t="s">
        <v>169</v>
      </c>
      <c r="G60" s="172" t="s">
        <v>169</v>
      </c>
      <c r="H60" s="172" t="s">
        <v>169</v>
      </c>
      <c r="I60" s="172" t="s">
        <v>169</v>
      </c>
      <c r="J60" s="172" t="s">
        <v>169</v>
      </c>
      <c r="K60" s="172" t="s">
        <v>169</v>
      </c>
      <c r="L60" s="172">
        <v>8</v>
      </c>
      <c r="M60" s="180" t="s">
        <v>169</v>
      </c>
      <c r="N60" s="183">
        <f t="shared" si="2"/>
        <v>8</v>
      </c>
      <c r="O60" s="22">
        <f t="shared" si="3"/>
        <v>8</v>
      </c>
      <c r="P60" s="42"/>
    </row>
    <row r="61" spans="1:16" ht="12" customHeight="1">
      <c r="A61" s="42"/>
      <c r="B61" s="106">
        <v>30</v>
      </c>
      <c r="C61" s="47" t="s">
        <v>202</v>
      </c>
      <c r="D61" s="50" t="s">
        <v>195</v>
      </c>
      <c r="E61" s="174" t="s">
        <v>169</v>
      </c>
      <c r="F61" s="20" t="s">
        <v>169</v>
      </c>
      <c r="G61" s="20" t="s">
        <v>169</v>
      </c>
      <c r="H61" s="20">
        <v>6</v>
      </c>
      <c r="I61" s="20" t="s">
        <v>169</v>
      </c>
      <c r="J61" s="20" t="s">
        <v>169</v>
      </c>
      <c r="K61" s="20" t="s">
        <v>169</v>
      </c>
      <c r="L61" s="20" t="s">
        <v>169</v>
      </c>
      <c r="M61" s="179" t="s">
        <v>169</v>
      </c>
      <c r="N61" s="183">
        <f t="shared" si="2"/>
        <v>6</v>
      </c>
      <c r="O61" s="22">
        <f t="shared" si="3"/>
        <v>6</v>
      </c>
      <c r="P61" s="42"/>
    </row>
    <row r="62" spans="1:16" ht="12" customHeight="1">
      <c r="A62" s="42"/>
      <c r="B62" s="106">
        <v>31</v>
      </c>
      <c r="C62" s="206" t="s">
        <v>45</v>
      </c>
      <c r="D62" s="207" t="s">
        <v>33</v>
      </c>
      <c r="E62" s="175" t="s">
        <v>169</v>
      </c>
      <c r="F62" s="172">
        <v>5</v>
      </c>
      <c r="G62" s="172" t="s">
        <v>169</v>
      </c>
      <c r="H62" s="172" t="s">
        <v>169</v>
      </c>
      <c r="I62" s="172" t="s">
        <v>169</v>
      </c>
      <c r="J62" s="172" t="s">
        <v>169</v>
      </c>
      <c r="K62" s="172" t="s">
        <v>169</v>
      </c>
      <c r="L62" s="172" t="s">
        <v>169</v>
      </c>
      <c r="M62" s="180" t="s">
        <v>169</v>
      </c>
      <c r="N62" s="183">
        <f t="shared" si="2"/>
        <v>5</v>
      </c>
      <c r="O62" s="22">
        <f t="shared" si="3"/>
        <v>5</v>
      </c>
      <c r="P62" s="42"/>
    </row>
    <row r="63" spans="1:16" ht="12" customHeight="1" thickBot="1">
      <c r="A63" s="42"/>
      <c r="B63" s="107">
        <v>32</v>
      </c>
      <c r="C63" s="177" t="s">
        <v>197</v>
      </c>
      <c r="D63" s="52" t="s">
        <v>198</v>
      </c>
      <c r="E63" s="176" t="s">
        <v>169</v>
      </c>
      <c r="F63" s="108" t="s">
        <v>169</v>
      </c>
      <c r="G63" s="108" t="s">
        <v>169</v>
      </c>
      <c r="H63" s="108">
        <v>3</v>
      </c>
      <c r="I63" s="108" t="s">
        <v>169</v>
      </c>
      <c r="J63" s="108" t="s">
        <v>169</v>
      </c>
      <c r="K63" s="108" t="s">
        <v>169</v>
      </c>
      <c r="L63" s="108" t="s">
        <v>169</v>
      </c>
      <c r="M63" s="181" t="s">
        <v>169</v>
      </c>
      <c r="N63" s="184">
        <f t="shared" si="2"/>
        <v>3</v>
      </c>
      <c r="O63" s="23">
        <f t="shared" si="3"/>
        <v>3</v>
      </c>
      <c r="P63" s="42"/>
    </row>
    <row r="64" spans="1:16" ht="12" customHeight="1" thickBot="1" thickTop="1">
      <c r="A64" s="42"/>
      <c r="B64" s="354" t="s">
        <v>231</v>
      </c>
      <c r="C64" s="355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104"/>
      <c r="P64" s="42"/>
    </row>
    <row r="65" spans="1:16" ht="43.5" customHeight="1" thickBot="1" thickTop="1">
      <c r="A65" s="285" t="s">
        <v>240</v>
      </c>
      <c r="B65" s="263" t="s">
        <v>1</v>
      </c>
      <c r="C65" s="61" t="s">
        <v>2</v>
      </c>
      <c r="D65" s="62" t="s">
        <v>3</v>
      </c>
      <c r="E65" s="261" t="s">
        <v>186</v>
      </c>
      <c r="F65" s="261" t="s">
        <v>187</v>
      </c>
      <c r="G65" s="261" t="s">
        <v>188</v>
      </c>
      <c r="H65" s="261" t="s">
        <v>261</v>
      </c>
      <c r="I65" s="261" t="s">
        <v>189</v>
      </c>
      <c r="J65" s="261" t="s">
        <v>190</v>
      </c>
      <c r="K65" s="261" t="s">
        <v>191</v>
      </c>
      <c r="L65" s="261" t="s">
        <v>192</v>
      </c>
      <c r="M65" s="261" t="s">
        <v>193</v>
      </c>
      <c r="N65" s="261" t="s">
        <v>11</v>
      </c>
      <c r="O65" s="262" t="s">
        <v>168</v>
      </c>
      <c r="P65" s="42"/>
    </row>
    <row r="66" spans="1:16" ht="12" customHeight="1" thickTop="1">
      <c r="A66" s="96">
        <v>25</v>
      </c>
      <c r="B66" s="105">
        <v>1</v>
      </c>
      <c r="C66" s="68" t="s">
        <v>35</v>
      </c>
      <c r="D66" s="69" t="s">
        <v>238</v>
      </c>
      <c r="E66" s="173">
        <v>25</v>
      </c>
      <c r="F66" s="171">
        <v>25</v>
      </c>
      <c r="G66" s="171">
        <v>23</v>
      </c>
      <c r="H66" s="171">
        <v>23</v>
      </c>
      <c r="I66" s="171">
        <v>23</v>
      </c>
      <c r="J66" s="171">
        <v>25</v>
      </c>
      <c r="K66" s="171">
        <v>25</v>
      </c>
      <c r="L66" s="171" t="s">
        <v>169</v>
      </c>
      <c r="M66" s="178" t="s">
        <v>169</v>
      </c>
      <c r="N66" s="182">
        <f aca="true" t="shared" si="4" ref="N66:N95">SUM(E66:M66)</f>
        <v>169</v>
      </c>
      <c r="O66" s="21">
        <f aca="true" t="shared" si="5" ref="O66:O95">IF(COUNT(E66:M66)&lt;6,N66,(LARGE(E66:M66,1)+LARGE(E66:M66,2)+LARGE(E66:M66,3)+LARGE(E66:M66,4)+LARGE(E66:M66,5)+LARGE(E66:M66,6)))</f>
        <v>146</v>
      </c>
      <c r="P66" s="42"/>
    </row>
    <row r="67" spans="1:16" ht="12" customHeight="1">
      <c r="A67" s="96">
        <v>23</v>
      </c>
      <c r="B67" s="106">
        <v>2</v>
      </c>
      <c r="C67" s="49" t="s">
        <v>13</v>
      </c>
      <c r="D67" s="50" t="s">
        <v>14</v>
      </c>
      <c r="E67" s="174">
        <v>17</v>
      </c>
      <c r="F67" s="20">
        <v>17</v>
      </c>
      <c r="G67" s="20" t="s">
        <v>169</v>
      </c>
      <c r="H67" s="20">
        <v>25</v>
      </c>
      <c r="I67" s="20">
        <v>25</v>
      </c>
      <c r="J67" s="20">
        <v>21</v>
      </c>
      <c r="K67" s="20">
        <v>23</v>
      </c>
      <c r="L67" s="20">
        <v>25</v>
      </c>
      <c r="M67" s="179">
        <v>14</v>
      </c>
      <c r="N67" s="183">
        <f t="shared" si="4"/>
        <v>167</v>
      </c>
      <c r="O67" s="22">
        <f t="shared" si="5"/>
        <v>136</v>
      </c>
      <c r="P67" s="42"/>
    </row>
    <row r="68" spans="1:16" ht="12" customHeight="1">
      <c r="A68" s="96">
        <v>21</v>
      </c>
      <c r="B68" s="106">
        <v>3</v>
      </c>
      <c r="C68" s="206" t="s">
        <v>15</v>
      </c>
      <c r="D68" s="207" t="s">
        <v>16</v>
      </c>
      <c r="E68" s="175">
        <v>23</v>
      </c>
      <c r="F68" s="172">
        <v>23</v>
      </c>
      <c r="G68" s="172">
        <v>25</v>
      </c>
      <c r="H68" s="172">
        <v>17</v>
      </c>
      <c r="I68" s="172">
        <v>21</v>
      </c>
      <c r="J68" s="172">
        <v>17</v>
      </c>
      <c r="K68" s="172" t="s">
        <v>169</v>
      </c>
      <c r="L68" s="172">
        <v>19</v>
      </c>
      <c r="M68" s="180">
        <v>19</v>
      </c>
      <c r="N68" s="183">
        <f t="shared" si="4"/>
        <v>164</v>
      </c>
      <c r="O68" s="22">
        <f t="shared" si="5"/>
        <v>130</v>
      </c>
      <c r="P68" s="42"/>
    </row>
    <row r="69" spans="1:16" ht="12" customHeight="1">
      <c r="A69" s="96">
        <v>19</v>
      </c>
      <c r="B69" s="106">
        <v>4</v>
      </c>
      <c r="C69" s="47" t="s">
        <v>36</v>
      </c>
      <c r="D69" s="48" t="s">
        <v>37</v>
      </c>
      <c r="E69" s="174" t="s">
        <v>169</v>
      </c>
      <c r="F69" s="20">
        <v>21</v>
      </c>
      <c r="G69" s="20">
        <v>21</v>
      </c>
      <c r="H69" s="20">
        <v>14</v>
      </c>
      <c r="I69" s="20">
        <v>10</v>
      </c>
      <c r="J69" s="20">
        <v>15</v>
      </c>
      <c r="K69" s="20" t="s">
        <v>169</v>
      </c>
      <c r="L69" s="20">
        <v>23</v>
      </c>
      <c r="M69" s="179">
        <v>25</v>
      </c>
      <c r="N69" s="183">
        <f t="shared" si="4"/>
        <v>129</v>
      </c>
      <c r="O69" s="22">
        <f t="shared" si="5"/>
        <v>119</v>
      </c>
      <c r="P69" s="42"/>
    </row>
    <row r="70" spans="1:16" ht="12" customHeight="1">
      <c r="A70" s="96">
        <v>17</v>
      </c>
      <c r="B70" s="106">
        <v>5</v>
      </c>
      <c r="C70" s="206" t="s">
        <v>25</v>
      </c>
      <c r="D70" s="207" t="s">
        <v>18</v>
      </c>
      <c r="E70" s="175">
        <v>15</v>
      </c>
      <c r="F70" s="172">
        <v>19</v>
      </c>
      <c r="G70" s="172">
        <v>17</v>
      </c>
      <c r="H70" s="172" t="s">
        <v>169</v>
      </c>
      <c r="I70" s="172" t="s">
        <v>169</v>
      </c>
      <c r="J70" s="172">
        <v>13</v>
      </c>
      <c r="K70" s="172" t="s">
        <v>169</v>
      </c>
      <c r="L70" s="172">
        <v>21</v>
      </c>
      <c r="M70" s="180">
        <v>23</v>
      </c>
      <c r="N70" s="183">
        <f t="shared" si="4"/>
        <v>108</v>
      </c>
      <c r="O70" s="22">
        <f t="shared" si="5"/>
        <v>108</v>
      </c>
      <c r="P70" s="42"/>
    </row>
    <row r="71" spans="1:16" ht="12" customHeight="1">
      <c r="A71" s="96">
        <v>15</v>
      </c>
      <c r="B71" s="106">
        <v>6</v>
      </c>
      <c r="C71" s="49" t="s">
        <v>24</v>
      </c>
      <c r="D71" s="50" t="s">
        <v>22</v>
      </c>
      <c r="E71" s="174">
        <v>19</v>
      </c>
      <c r="F71" s="20">
        <v>15</v>
      </c>
      <c r="G71" s="20">
        <v>19</v>
      </c>
      <c r="H71" s="20">
        <v>15</v>
      </c>
      <c r="I71" s="20">
        <v>14</v>
      </c>
      <c r="J71" s="20">
        <v>9</v>
      </c>
      <c r="K71" s="20">
        <v>19</v>
      </c>
      <c r="L71" s="20">
        <v>13</v>
      </c>
      <c r="M71" s="179">
        <v>21</v>
      </c>
      <c r="N71" s="183">
        <f t="shared" si="4"/>
        <v>144</v>
      </c>
      <c r="O71" s="22">
        <f t="shared" si="5"/>
        <v>108</v>
      </c>
      <c r="P71" s="42"/>
    </row>
    <row r="72" spans="1:16" ht="12" customHeight="1">
      <c r="A72" s="96">
        <v>14</v>
      </c>
      <c r="B72" s="106">
        <v>7</v>
      </c>
      <c r="C72" s="206" t="s">
        <v>172</v>
      </c>
      <c r="D72" s="207" t="s">
        <v>14</v>
      </c>
      <c r="E72" s="175">
        <v>10</v>
      </c>
      <c r="F72" s="172" t="s">
        <v>169</v>
      </c>
      <c r="G72" s="172" t="s">
        <v>169</v>
      </c>
      <c r="H72" s="172">
        <v>8</v>
      </c>
      <c r="I72" s="172">
        <v>15</v>
      </c>
      <c r="J72" s="172">
        <v>12</v>
      </c>
      <c r="K72" s="172">
        <v>17</v>
      </c>
      <c r="L72" s="172">
        <v>15</v>
      </c>
      <c r="M72" s="180">
        <v>12</v>
      </c>
      <c r="N72" s="183">
        <f t="shared" si="4"/>
        <v>89</v>
      </c>
      <c r="O72" s="22">
        <f t="shared" si="5"/>
        <v>81</v>
      </c>
      <c r="P72" s="42"/>
    </row>
    <row r="73" spans="1:16" ht="12" customHeight="1">
      <c r="A73" s="96">
        <v>13</v>
      </c>
      <c r="B73" s="106">
        <v>8</v>
      </c>
      <c r="C73" s="47" t="s">
        <v>51</v>
      </c>
      <c r="D73" s="48" t="s">
        <v>16</v>
      </c>
      <c r="E73" s="174">
        <v>12</v>
      </c>
      <c r="F73" s="20">
        <v>11</v>
      </c>
      <c r="G73" s="20" t="s">
        <v>169</v>
      </c>
      <c r="H73" s="20">
        <v>7</v>
      </c>
      <c r="I73" s="20">
        <v>11</v>
      </c>
      <c r="J73" s="20" t="s">
        <v>169</v>
      </c>
      <c r="K73" s="20" t="s">
        <v>169</v>
      </c>
      <c r="L73" s="20">
        <v>11</v>
      </c>
      <c r="M73" s="179">
        <v>17</v>
      </c>
      <c r="N73" s="183">
        <f t="shared" si="4"/>
        <v>69</v>
      </c>
      <c r="O73" s="22">
        <f t="shared" si="5"/>
        <v>69</v>
      </c>
      <c r="P73" s="42"/>
    </row>
    <row r="74" spans="1:16" ht="12" customHeight="1">
      <c r="A74" s="96">
        <v>12</v>
      </c>
      <c r="B74" s="106">
        <v>9</v>
      </c>
      <c r="C74" s="206" t="s">
        <v>43</v>
      </c>
      <c r="D74" s="207" t="s">
        <v>33</v>
      </c>
      <c r="E74" s="175" t="s">
        <v>169</v>
      </c>
      <c r="F74" s="172">
        <v>8</v>
      </c>
      <c r="G74" s="172">
        <v>11</v>
      </c>
      <c r="H74" s="172">
        <v>13</v>
      </c>
      <c r="I74" s="172" t="s">
        <v>169</v>
      </c>
      <c r="J74" s="172" t="s">
        <v>262</v>
      </c>
      <c r="K74" s="172" t="s">
        <v>169</v>
      </c>
      <c r="L74" s="172">
        <v>12</v>
      </c>
      <c r="M74" s="180">
        <v>10</v>
      </c>
      <c r="N74" s="183">
        <f t="shared" si="4"/>
        <v>54</v>
      </c>
      <c r="O74" s="22">
        <f t="shared" si="5"/>
        <v>54</v>
      </c>
      <c r="P74" s="42"/>
    </row>
    <row r="75" spans="1:16" ht="12" customHeight="1">
      <c r="A75" s="96">
        <v>11</v>
      </c>
      <c r="B75" s="106">
        <v>10</v>
      </c>
      <c r="C75" s="49" t="s">
        <v>34</v>
      </c>
      <c r="D75" s="48" t="s">
        <v>33</v>
      </c>
      <c r="E75" s="174" t="s">
        <v>169</v>
      </c>
      <c r="F75" s="20">
        <v>10</v>
      </c>
      <c r="G75" s="20">
        <v>13</v>
      </c>
      <c r="H75" s="20">
        <v>10</v>
      </c>
      <c r="I75" s="20" t="s">
        <v>169</v>
      </c>
      <c r="J75" s="20" t="s">
        <v>169</v>
      </c>
      <c r="K75" s="20" t="s">
        <v>169</v>
      </c>
      <c r="L75" s="20">
        <v>10</v>
      </c>
      <c r="M75" s="179">
        <v>11</v>
      </c>
      <c r="N75" s="183">
        <f t="shared" si="4"/>
        <v>54</v>
      </c>
      <c r="O75" s="22">
        <f t="shared" si="5"/>
        <v>54</v>
      </c>
      <c r="P75" s="42"/>
    </row>
    <row r="76" spans="1:16" ht="12" customHeight="1">
      <c r="A76" s="96">
        <v>10</v>
      </c>
      <c r="B76" s="106">
        <v>11</v>
      </c>
      <c r="C76" s="206" t="s">
        <v>23</v>
      </c>
      <c r="D76" s="207" t="s">
        <v>238</v>
      </c>
      <c r="E76" s="175">
        <v>14</v>
      </c>
      <c r="F76" s="172" t="s">
        <v>169</v>
      </c>
      <c r="G76" s="172">
        <v>10</v>
      </c>
      <c r="H76" s="172" t="s">
        <v>169</v>
      </c>
      <c r="I76" s="172" t="s">
        <v>169</v>
      </c>
      <c r="J76" s="172">
        <v>11</v>
      </c>
      <c r="K76" s="172">
        <v>14</v>
      </c>
      <c r="L76" s="172" t="s">
        <v>169</v>
      </c>
      <c r="M76" s="180" t="s">
        <v>169</v>
      </c>
      <c r="N76" s="183">
        <f t="shared" si="4"/>
        <v>49</v>
      </c>
      <c r="O76" s="22">
        <f t="shared" si="5"/>
        <v>49</v>
      </c>
      <c r="P76" s="42"/>
    </row>
    <row r="77" spans="1:16" ht="12" customHeight="1">
      <c r="A77" s="96">
        <v>9</v>
      </c>
      <c r="B77" s="106">
        <v>12</v>
      </c>
      <c r="C77" s="49" t="s">
        <v>19</v>
      </c>
      <c r="D77" s="50" t="s">
        <v>238</v>
      </c>
      <c r="E77" s="174">
        <v>11</v>
      </c>
      <c r="F77" s="20" t="s">
        <v>169</v>
      </c>
      <c r="G77" s="20">
        <v>12</v>
      </c>
      <c r="H77" s="20" t="s">
        <v>169</v>
      </c>
      <c r="I77" s="20" t="s">
        <v>169</v>
      </c>
      <c r="J77" s="20">
        <v>10</v>
      </c>
      <c r="K77" s="20">
        <v>15</v>
      </c>
      <c r="L77" s="20" t="s">
        <v>169</v>
      </c>
      <c r="M77" s="179" t="s">
        <v>169</v>
      </c>
      <c r="N77" s="183">
        <f t="shared" si="4"/>
        <v>48</v>
      </c>
      <c r="O77" s="22">
        <f t="shared" si="5"/>
        <v>48</v>
      </c>
      <c r="P77" s="42"/>
    </row>
    <row r="78" spans="1:16" ht="12" customHeight="1">
      <c r="A78" s="96">
        <v>8</v>
      </c>
      <c r="B78" s="106">
        <v>13</v>
      </c>
      <c r="C78" s="206" t="s">
        <v>32</v>
      </c>
      <c r="D78" s="207" t="s">
        <v>33</v>
      </c>
      <c r="E78" s="175" t="s">
        <v>169</v>
      </c>
      <c r="F78" s="172">
        <v>12</v>
      </c>
      <c r="G78" s="172" t="s">
        <v>169</v>
      </c>
      <c r="H78" s="172">
        <v>21</v>
      </c>
      <c r="I78" s="172" t="s">
        <v>169</v>
      </c>
      <c r="J78" s="172" t="s">
        <v>169</v>
      </c>
      <c r="K78" s="172" t="s">
        <v>169</v>
      </c>
      <c r="L78" s="172">
        <v>14</v>
      </c>
      <c r="M78" s="180" t="s">
        <v>169</v>
      </c>
      <c r="N78" s="183">
        <f t="shared" si="4"/>
        <v>47</v>
      </c>
      <c r="O78" s="22">
        <f t="shared" si="5"/>
        <v>47</v>
      </c>
      <c r="P78" s="42"/>
    </row>
    <row r="79" spans="1:16" ht="12" customHeight="1">
      <c r="A79" s="96">
        <v>7</v>
      </c>
      <c r="B79" s="106">
        <v>14</v>
      </c>
      <c r="C79" s="49" t="s">
        <v>44</v>
      </c>
      <c r="D79" s="50" t="s">
        <v>33</v>
      </c>
      <c r="E79" s="174" t="s">
        <v>169</v>
      </c>
      <c r="F79" s="20" t="s">
        <v>169</v>
      </c>
      <c r="G79" s="20">
        <v>14</v>
      </c>
      <c r="H79" s="20">
        <v>11</v>
      </c>
      <c r="I79" s="20" t="s">
        <v>169</v>
      </c>
      <c r="J79" s="20" t="s">
        <v>169</v>
      </c>
      <c r="K79" s="20" t="s">
        <v>169</v>
      </c>
      <c r="L79" s="20">
        <v>9</v>
      </c>
      <c r="M79" s="179">
        <v>13</v>
      </c>
      <c r="N79" s="183">
        <f t="shared" si="4"/>
        <v>47</v>
      </c>
      <c r="O79" s="22">
        <f t="shared" si="5"/>
        <v>47</v>
      </c>
      <c r="P79" s="42"/>
    </row>
    <row r="80" spans="1:16" ht="12" customHeight="1">
      <c r="A80" s="96">
        <v>6</v>
      </c>
      <c r="B80" s="106">
        <v>15</v>
      </c>
      <c r="C80" s="206" t="s">
        <v>253</v>
      </c>
      <c r="D80" s="207" t="s">
        <v>238</v>
      </c>
      <c r="E80" s="175" t="s">
        <v>169</v>
      </c>
      <c r="F80" s="172" t="s">
        <v>169</v>
      </c>
      <c r="G80" s="172" t="s">
        <v>169</v>
      </c>
      <c r="H80" s="172" t="s">
        <v>169</v>
      </c>
      <c r="I80" s="172" t="s">
        <v>169</v>
      </c>
      <c r="J80" s="172">
        <v>23</v>
      </c>
      <c r="K80" s="172">
        <v>21</v>
      </c>
      <c r="L80" s="172" t="s">
        <v>169</v>
      </c>
      <c r="M80" s="180" t="s">
        <v>169</v>
      </c>
      <c r="N80" s="183">
        <f t="shared" si="4"/>
        <v>44</v>
      </c>
      <c r="O80" s="22">
        <f t="shared" si="5"/>
        <v>44</v>
      </c>
      <c r="P80" s="42"/>
    </row>
    <row r="81" spans="1:16" ht="12" customHeight="1">
      <c r="A81" s="96">
        <v>5</v>
      </c>
      <c r="B81" s="106">
        <v>16</v>
      </c>
      <c r="C81" s="47" t="s">
        <v>38</v>
      </c>
      <c r="D81" s="48" t="s">
        <v>33</v>
      </c>
      <c r="E81" s="174" t="s">
        <v>169</v>
      </c>
      <c r="F81" s="20">
        <v>14</v>
      </c>
      <c r="G81" s="20">
        <v>15</v>
      </c>
      <c r="H81" s="20">
        <v>12</v>
      </c>
      <c r="I81" s="20" t="s">
        <v>169</v>
      </c>
      <c r="J81" s="20" t="s">
        <v>169</v>
      </c>
      <c r="K81" s="20" t="s">
        <v>169</v>
      </c>
      <c r="L81" s="20" t="s">
        <v>169</v>
      </c>
      <c r="M81" s="179" t="s">
        <v>169</v>
      </c>
      <c r="N81" s="183">
        <f t="shared" si="4"/>
        <v>41</v>
      </c>
      <c r="O81" s="22">
        <f t="shared" si="5"/>
        <v>41</v>
      </c>
      <c r="P81" s="42"/>
    </row>
    <row r="82" spans="1:16" ht="12" customHeight="1">
      <c r="A82" s="96">
        <v>4</v>
      </c>
      <c r="B82" s="106">
        <v>17</v>
      </c>
      <c r="C82" s="206" t="s">
        <v>27</v>
      </c>
      <c r="D82" s="207" t="s">
        <v>22</v>
      </c>
      <c r="E82" s="175">
        <v>21</v>
      </c>
      <c r="F82" s="172" t="s">
        <v>169</v>
      </c>
      <c r="G82" s="172" t="s">
        <v>169</v>
      </c>
      <c r="H82" s="172" t="s">
        <v>169</v>
      </c>
      <c r="I82" s="172" t="s">
        <v>169</v>
      </c>
      <c r="J82" s="172">
        <v>19</v>
      </c>
      <c r="K82" s="172" t="s">
        <v>169</v>
      </c>
      <c r="L82" s="172" t="s">
        <v>169</v>
      </c>
      <c r="M82" s="180" t="s">
        <v>169</v>
      </c>
      <c r="N82" s="183">
        <f t="shared" si="4"/>
        <v>40</v>
      </c>
      <c r="O82" s="22">
        <f t="shared" si="5"/>
        <v>40</v>
      </c>
      <c r="P82" s="42"/>
    </row>
    <row r="83" spans="1:16" ht="12" customHeight="1">
      <c r="A83" s="96">
        <v>3</v>
      </c>
      <c r="B83" s="106">
        <v>18</v>
      </c>
      <c r="C83" s="47" t="s">
        <v>29</v>
      </c>
      <c r="D83" s="50" t="s">
        <v>18</v>
      </c>
      <c r="E83" s="174" t="s">
        <v>169</v>
      </c>
      <c r="F83" s="20">
        <v>13</v>
      </c>
      <c r="G83" s="20" t="s">
        <v>169</v>
      </c>
      <c r="H83" s="20" t="s">
        <v>169</v>
      </c>
      <c r="I83" s="20" t="s">
        <v>169</v>
      </c>
      <c r="J83" s="20">
        <v>14</v>
      </c>
      <c r="K83" s="20" t="s">
        <v>169</v>
      </c>
      <c r="L83" s="20" t="s">
        <v>169</v>
      </c>
      <c r="M83" s="179">
        <v>9</v>
      </c>
      <c r="N83" s="183">
        <f t="shared" si="4"/>
        <v>36</v>
      </c>
      <c r="O83" s="22">
        <f t="shared" si="5"/>
        <v>36</v>
      </c>
      <c r="P83" s="42"/>
    </row>
    <row r="84" spans="1:16" ht="12" customHeight="1">
      <c r="A84" s="96">
        <v>2</v>
      </c>
      <c r="B84" s="106">
        <v>19</v>
      </c>
      <c r="C84" s="206" t="s">
        <v>28</v>
      </c>
      <c r="D84" s="207" t="s">
        <v>18</v>
      </c>
      <c r="E84" s="175" t="s">
        <v>169</v>
      </c>
      <c r="F84" s="172">
        <v>9</v>
      </c>
      <c r="G84" s="172" t="s">
        <v>169</v>
      </c>
      <c r="H84" s="172" t="s">
        <v>169</v>
      </c>
      <c r="I84" s="172" t="s">
        <v>169</v>
      </c>
      <c r="J84" s="172" t="s">
        <v>169</v>
      </c>
      <c r="K84" s="172" t="s">
        <v>169</v>
      </c>
      <c r="L84" s="172" t="s">
        <v>169</v>
      </c>
      <c r="M84" s="180">
        <v>15</v>
      </c>
      <c r="N84" s="183">
        <f t="shared" si="4"/>
        <v>24</v>
      </c>
      <c r="O84" s="22">
        <f t="shared" si="5"/>
        <v>24</v>
      </c>
      <c r="P84" s="42"/>
    </row>
    <row r="85" spans="1:16" ht="12" customHeight="1">
      <c r="A85" s="96">
        <v>1</v>
      </c>
      <c r="B85" s="106">
        <v>20</v>
      </c>
      <c r="C85" s="47" t="s">
        <v>194</v>
      </c>
      <c r="D85" s="48" t="s">
        <v>195</v>
      </c>
      <c r="E85" s="174" t="s">
        <v>169</v>
      </c>
      <c r="F85" s="20" t="s">
        <v>169</v>
      </c>
      <c r="G85" s="20" t="s">
        <v>169</v>
      </c>
      <c r="H85" s="20">
        <v>19</v>
      </c>
      <c r="I85" s="20" t="s">
        <v>169</v>
      </c>
      <c r="J85" s="20" t="s">
        <v>169</v>
      </c>
      <c r="K85" s="20" t="s">
        <v>169</v>
      </c>
      <c r="L85" s="20" t="s">
        <v>169</v>
      </c>
      <c r="M85" s="179" t="s">
        <v>169</v>
      </c>
      <c r="N85" s="183">
        <f t="shared" si="4"/>
        <v>19</v>
      </c>
      <c r="O85" s="22">
        <f t="shared" si="5"/>
        <v>19</v>
      </c>
      <c r="P85" s="42"/>
    </row>
    <row r="86" spans="1:16" ht="12" customHeight="1">
      <c r="A86" s="42"/>
      <c r="B86" s="106">
        <v>21</v>
      </c>
      <c r="C86" s="206" t="s">
        <v>182</v>
      </c>
      <c r="D86" s="207" t="s">
        <v>14</v>
      </c>
      <c r="E86" s="175" t="s">
        <v>169</v>
      </c>
      <c r="F86" s="172" t="s">
        <v>169</v>
      </c>
      <c r="G86" s="172" t="s">
        <v>169</v>
      </c>
      <c r="H86" s="172" t="s">
        <v>169</v>
      </c>
      <c r="I86" s="172">
        <v>19</v>
      </c>
      <c r="J86" s="172" t="s">
        <v>169</v>
      </c>
      <c r="K86" s="172" t="s">
        <v>169</v>
      </c>
      <c r="L86" s="172" t="s">
        <v>169</v>
      </c>
      <c r="M86" s="180" t="s">
        <v>169</v>
      </c>
      <c r="N86" s="183">
        <f t="shared" si="4"/>
        <v>19</v>
      </c>
      <c r="O86" s="22">
        <f t="shared" si="5"/>
        <v>19</v>
      </c>
      <c r="P86" s="42"/>
    </row>
    <row r="87" spans="1:16" ht="12" customHeight="1">
      <c r="A87" s="42"/>
      <c r="B87" s="106">
        <v>22</v>
      </c>
      <c r="C87" s="47" t="s">
        <v>46</v>
      </c>
      <c r="D87" s="48" t="s">
        <v>18</v>
      </c>
      <c r="E87" s="174">
        <v>13</v>
      </c>
      <c r="F87" s="20">
        <v>6</v>
      </c>
      <c r="G87" s="20" t="s">
        <v>169</v>
      </c>
      <c r="H87" s="20" t="s">
        <v>169</v>
      </c>
      <c r="I87" s="20" t="s">
        <v>169</v>
      </c>
      <c r="J87" s="20" t="s">
        <v>169</v>
      </c>
      <c r="K87" s="20" t="s">
        <v>169</v>
      </c>
      <c r="L87" s="20" t="s">
        <v>169</v>
      </c>
      <c r="M87" s="179" t="s">
        <v>169</v>
      </c>
      <c r="N87" s="183">
        <f t="shared" si="4"/>
        <v>19</v>
      </c>
      <c r="O87" s="22">
        <f t="shared" si="5"/>
        <v>19</v>
      </c>
      <c r="P87" s="42"/>
    </row>
    <row r="88" spans="1:16" ht="12" customHeight="1">
      <c r="A88" s="42"/>
      <c r="B88" s="106">
        <v>23</v>
      </c>
      <c r="C88" s="206" t="s">
        <v>203</v>
      </c>
      <c r="D88" s="207" t="s">
        <v>14</v>
      </c>
      <c r="E88" s="175" t="s">
        <v>169</v>
      </c>
      <c r="F88" s="172" t="s">
        <v>169</v>
      </c>
      <c r="G88" s="172" t="s">
        <v>169</v>
      </c>
      <c r="H88" s="172" t="s">
        <v>169</v>
      </c>
      <c r="I88" s="172">
        <v>17</v>
      </c>
      <c r="J88" s="172" t="s">
        <v>169</v>
      </c>
      <c r="K88" s="172" t="s">
        <v>169</v>
      </c>
      <c r="L88" s="172" t="s">
        <v>169</v>
      </c>
      <c r="M88" s="180" t="s">
        <v>169</v>
      </c>
      <c r="N88" s="183">
        <f t="shared" si="4"/>
        <v>17</v>
      </c>
      <c r="O88" s="22">
        <f t="shared" si="5"/>
        <v>17</v>
      </c>
      <c r="P88" s="42"/>
    </row>
    <row r="89" spans="1:16" ht="12" customHeight="1">
      <c r="A89" s="42"/>
      <c r="B89" s="106">
        <v>24</v>
      </c>
      <c r="C89" s="47" t="s">
        <v>40</v>
      </c>
      <c r="D89" s="50" t="s">
        <v>16</v>
      </c>
      <c r="E89" s="174" t="s">
        <v>169</v>
      </c>
      <c r="F89" s="20" t="s">
        <v>169</v>
      </c>
      <c r="G89" s="20" t="s">
        <v>169</v>
      </c>
      <c r="H89" s="20" t="s">
        <v>169</v>
      </c>
      <c r="I89" s="20" t="s">
        <v>169</v>
      </c>
      <c r="J89" s="20" t="s">
        <v>169</v>
      </c>
      <c r="K89" s="20" t="s">
        <v>169</v>
      </c>
      <c r="L89" s="20">
        <v>17</v>
      </c>
      <c r="M89" s="179" t="s">
        <v>169</v>
      </c>
      <c r="N89" s="183">
        <f t="shared" si="4"/>
        <v>17</v>
      </c>
      <c r="O89" s="22">
        <f t="shared" si="5"/>
        <v>17</v>
      </c>
      <c r="P89" s="42"/>
    </row>
    <row r="90" spans="1:16" ht="12" customHeight="1">
      <c r="A90" s="42"/>
      <c r="B90" s="106">
        <v>25</v>
      </c>
      <c r="C90" s="206" t="s">
        <v>199</v>
      </c>
      <c r="D90" s="207" t="s">
        <v>14</v>
      </c>
      <c r="E90" s="175" t="s">
        <v>169</v>
      </c>
      <c r="F90" s="172" t="s">
        <v>169</v>
      </c>
      <c r="G90" s="172" t="s">
        <v>169</v>
      </c>
      <c r="H90" s="172" t="s">
        <v>169</v>
      </c>
      <c r="I90" s="172">
        <v>13</v>
      </c>
      <c r="J90" s="172" t="s">
        <v>169</v>
      </c>
      <c r="K90" s="172" t="s">
        <v>169</v>
      </c>
      <c r="L90" s="172" t="s">
        <v>169</v>
      </c>
      <c r="M90" s="180" t="s">
        <v>169</v>
      </c>
      <c r="N90" s="183">
        <f t="shared" si="4"/>
        <v>13</v>
      </c>
      <c r="O90" s="22">
        <f t="shared" si="5"/>
        <v>13</v>
      </c>
      <c r="P90" s="42"/>
    </row>
    <row r="91" spans="1:16" ht="12" customHeight="1">
      <c r="A91" s="42"/>
      <c r="B91" s="106">
        <v>26</v>
      </c>
      <c r="C91" s="49" t="s">
        <v>183</v>
      </c>
      <c r="D91" s="50" t="s">
        <v>14</v>
      </c>
      <c r="E91" s="174" t="s">
        <v>169</v>
      </c>
      <c r="F91" s="20" t="s">
        <v>169</v>
      </c>
      <c r="G91" s="20" t="s">
        <v>169</v>
      </c>
      <c r="H91" s="20" t="s">
        <v>169</v>
      </c>
      <c r="I91" s="20">
        <v>12</v>
      </c>
      <c r="J91" s="20" t="s">
        <v>169</v>
      </c>
      <c r="K91" s="20" t="s">
        <v>169</v>
      </c>
      <c r="L91" s="20" t="s">
        <v>169</v>
      </c>
      <c r="M91" s="179" t="s">
        <v>169</v>
      </c>
      <c r="N91" s="183">
        <f t="shared" si="4"/>
        <v>12</v>
      </c>
      <c r="O91" s="22">
        <f t="shared" si="5"/>
        <v>12</v>
      </c>
      <c r="P91" s="42"/>
    </row>
    <row r="92" spans="1:16" ht="12" customHeight="1">
      <c r="A92" s="42"/>
      <c r="B92" s="106">
        <v>27</v>
      </c>
      <c r="C92" s="206" t="s">
        <v>196</v>
      </c>
      <c r="D92" s="207" t="s">
        <v>195</v>
      </c>
      <c r="E92" s="175" t="s">
        <v>169</v>
      </c>
      <c r="F92" s="172" t="s">
        <v>169</v>
      </c>
      <c r="G92" s="172" t="s">
        <v>169</v>
      </c>
      <c r="H92" s="172">
        <v>9</v>
      </c>
      <c r="I92" s="172" t="s">
        <v>169</v>
      </c>
      <c r="J92" s="172" t="s">
        <v>169</v>
      </c>
      <c r="K92" s="172" t="s">
        <v>169</v>
      </c>
      <c r="L92" s="172" t="s">
        <v>169</v>
      </c>
      <c r="M92" s="180" t="s">
        <v>169</v>
      </c>
      <c r="N92" s="183">
        <f t="shared" si="4"/>
        <v>9</v>
      </c>
      <c r="O92" s="22">
        <f t="shared" si="5"/>
        <v>9</v>
      </c>
      <c r="P92" s="42"/>
    </row>
    <row r="93" spans="1:16" ht="12" customHeight="1">
      <c r="A93" s="42"/>
      <c r="B93" s="106">
        <v>28</v>
      </c>
      <c r="C93" s="47" t="s">
        <v>204</v>
      </c>
      <c r="D93" s="50" t="s">
        <v>37</v>
      </c>
      <c r="E93" s="174" t="s">
        <v>169</v>
      </c>
      <c r="F93" s="20" t="s">
        <v>169</v>
      </c>
      <c r="G93" s="20" t="s">
        <v>169</v>
      </c>
      <c r="H93" s="20" t="s">
        <v>169</v>
      </c>
      <c r="I93" s="20" t="s">
        <v>169</v>
      </c>
      <c r="J93" s="20" t="s">
        <v>169</v>
      </c>
      <c r="K93" s="20" t="s">
        <v>169</v>
      </c>
      <c r="L93" s="20">
        <v>8</v>
      </c>
      <c r="M93" s="179" t="s">
        <v>169</v>
      </c>
      <c r="N93" s="183">
        <f t="shared" si="4"/>
        <v>8</v>
      </c>
      <c r="O93" s="22">
        <f t="shared" si="5"/>
        <v>8</v>
      </c>
      <c r="P93" s="42"/>
    </row>
    <row r="94" spans="1:16" ht="12" customHeight="1">
      <c r="A94" s="42"/>
      <c r="B94" s="106">
        <v>29</v>
      </c>
      <c r="C94" s="206" t="s">
        <v>45</v>
      </c>
      <c r="D94" s="207" t="s">
        <v>33</v>
      </c>
      <c r="E94" s="175" t="s">
        <v>169</v>
      </c>
      <c r="F94" s="172">
        <v>7</v>
      </c>
      <c r="G94" s="172" t="s">
        <v>169</v>
      </c>
      <c r="H94" s="172" t="s">
        <v>169</v>
      </c>
      <c r="I94" s="172" t="s">
        <v>169</v>
      </c>
      <c r="J94" s="172" t="s">
        <v>169</v>
      </c>
      <c r="K94" s="172" t="s">
        <v>169</v>
      </c>
      <c r="L94" s="172" t="s">
        <v>169</v>
      </c>
      <c r="M94" s="180" t="s">
        <v>169</v>
      </c>
      <c r="N94" s="183">
        <f t="shared" si="4"/>
        <v>7</v>
      </c>
      <c r="O94" s="22">
        <f t="shared" si="5"/>
        <v>7</v>
      </c>
      <c r="P94" s="42"/>
    </row>
    <row r="95" spans="1:16" ht="12" customHeight="1" thickBot="1">
      <c r="A95" s="42"/>
      <c r="B95" s="107">
        <v>30</v>
      </c>
      <c r="C95" s="177" t="s">
        <v>41</v>
      </c>
      <c r="D95" s="194" t="s">
        <v>33</v>
      </c>
      <c r="E95" s="176" t="s">
        <v>169</v>
      </c>
      <c r="F95" s="108" t="s">
        <v>169</v>
      </c>
      <c r="G95" s="108" t="s">
        <v>169</v>
      </c>
      <c r="H95" s="108">
        <v>6</v>
      </c>
      <c r="I95" s="108" t="s">
        <v>169</v>
      </c>
      <c r="J95" s="108" t="s">
        <v>169</v>
      </c>
      <c r="K95" s="108" t="s">
        <v>169</v>
      </c>
      <c r="L95" s="108" t="s">
        <v>169</v>
      </c>
      <c r="M95" s="181" t="s">
        <v>169</v>
      </c>
      <c r="N95" s="184">
        <f t="shared" si="4"/>
        <v>6</v>
      </c>
      <c r="O95" s="23">
        <f t="shared" si="5"/>
        <v>6</v>
      </c>
      <c r="P95" s="42"/>
    </row>
    <row r="96" spans="1:16" ht="12" customHeight="1" thickTop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</row>
    <row r="97" spans="1:16" ht="12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</row>
    <row r="98" spans="1:16" ht="12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</row>
    <row r="99" spans="1:16" ht="12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</row>
    <row r="100" spans="1:16" ht="12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</row>
    <row r="101" spans="1:16" ht="12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</row>
    <row r="102" spans="1:16" ht="12" customHeigh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</row>
    <row r="103" spans="1:16" ht="12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</row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</sheetData>
  <sheetProtection/>
  <mergeCells count="4">
    <mergeCell ref="B64:C64"/>
    <mergeCell ref="B2:C2"/>
    <mergeCell ref="B30:C30"/>
    <mergeCell ref="B1:O1"/>
  </mergeCells>
  <conditionalFormatting sqref="E30:M30 E64:M64 E96:M65536 E2:M2">
    <cfRule type="cellIs" priority="1" dxfId="17" operator="equal" stopIfTrue="1">
      <formula>25</formula>
    </cfRule>
  </conditionalFormatting>
  <conditionalFormatting sqref="E32:M63 E4:M29 E66:M95">
    <cfRule type="cellIs" priority="2" dxfId="16" operator="equal" stopIfTrue="1">
      <formula>25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3"/>
  <sheetViews>
    <sheetView showGridLines="0" zoomScale="125" zoomScaleNormal="125" zoomScalePageLayoutView="0" workbookViewId="0" topLeftCell="A1">
      <selection activeCell="F11" sqref="F11"/>
    </sheetView>
  </sheetViews>
  <sheetFormatPr defaultColWidth="9.00390625" defaultRowHeight="12.75"/>
  <cols>
    <col min="1" max="1" width="7.25390625" style="98" customWidth="1"/>
    <col min="2" max="2" width="5.125" style="5" customWidth="1"/>
    <col min="3" max="3" width="16.00390625" style="11" customWidth="1"/>
    <col min="4" max="4" width="17.00390625" style="313" customWidth="1"/>
    <col min="5" max="5" width="9.375" style="5" customWidth="1"/>
    <col min="6" max="6" width="10.00390625" style="5" customWidth="1"/>
    <col min="7" max="7" width="9.25390625" style="5" customWidth="1"/>
    <col min="8" max="9" width="10.00390625" style="5" customWidth="1"/>
    <col min="10" max="11" width="9.25390625" style="5" customWidth="1"/>
    <col min="12" max="12" width="9.125" style="5" customWidth="1"/>
    <col min="13" max="13" width="9.125" style="231" customWidth="1"/>
    <col min="14" max="14" width="75.875" style="5" customWidth="1"/>
    <col min="15" max="16384" width="9.125" style="5" customWidth="1"/>
  </cols>
  <sheetData>
    <row r="1" spans="1:14" s="14" customFormat="1" ht="19.5" customHeight="1" thickBot="1" thickTop="1">
      <c r="A1" s="24"/>
      <c r="B1" s="338" t="s">
        <v>284</v>
      </c>
      <c r="C1" s="345"/>
      <c r="D1" s="345"/>
      <c r="E1" s="345"/>
      <c r="F1" s="345"/>
      <c r="G1" s="339"/>
      <c r="H1" s="339"/>
      <c r="I1" s="339"/>
      <c r="J1" s="339"/>
      <c r="K1" s="339"/>
      <c r="L1" s="339"/>
      <c r="M1" s="340"/>
      <c r="N1" s="41"/>
    </row>
    <row r="2" spans="1:14" ht="12" customHeight="1" thickBot="1" thickTop="1">
      <c r="A2" s="95"/>
      <c r="B2" s="357" t="s">
        <v>207</v>
      </c>
      <c r="C2" s="358"/>
      <c r="D2" s="310"/>
      <c r="E2" s="32"/>
      <c r="F2" s="32"/>
      <c r="G2" s="32"/>
      <c r="H2" s="32"/>
      <c r="I2" s="32"/>
      <c r="J2" s="32"/>
      <c r="K2" s="32"/>
      <c r="L2" s="32"/>
      <c r="M2" s="223"/>
      <c r="N2" s="25" t="s">
        <v>282</v>
      </c>
    </row>
    <row r="3" spans="1:14" ht="33" thickBot="1" thickTop="1">
      <c r="A3" s="285" t="s">
        <v>240</v>
      </c>
      <c r="B3" s="60" t="s">
        <v>1</v>
      </c>
      <c r="C3" s="61" t="s">
        <v>2</v>
      </c>
      <c r="D3" s="61" t="s">
        <v>3</v>
      </c>
      <c r="E3" s="62" t="s">
        <v>205</v>
      </c>
      <c r="F3" s="62" t="s">
        <v>206</v>
      </c>
      <c r="G3" s="62" t="s">
        <v>285</v>
      </c>
      <c r="H3" s="62" t="s">
        <v>286</v>
      </c>
      <c r="I3" s="62" t="s">
        <v>287</v>
      </c>
      <c r="J3" s="62" t="s">
        <v>288</v>
      </c>
      <c r="K3" s="62" t="s">
        <v>289</v>
      </c>
      <c r="L3" s="62" t="s">
        <v>11</v>
      </c>
      <c r="M3" s="63" t="s">
        <v>168</v>
      </c>
      <c r="N3" s="25"/>
    </row>
    <row r="4" spans="1:14" ht="12" customHeight="1" thickTop="1">
      <c r="A4" s="96">
        <v>10</v>
      </c>
      <c r="B4" s="44">
        <v>1</v>
      </c>
      <c r="C4" s="68" t="s">
        <v>61</v>
      </c>
      <c r="D4" s="69" t="s">
        <v>238</v>
      </c>
      <c r="E4" s="72">
        <v>10</v>
      </c>
      <c r="F4" s="73">
        <v>1</v>
      </c>
      <c r="G4" s="73">
        <v>10</v>
      </c>
      <c r="H4" s="73">
        <v>10</v>
      </c>
      <c r="I4" s="73">
        <v>10</v>
      </c>
      <c r="J4" s="73">
        <v>10</v>
      </c>
      <c r="K4" s="74">
        <v>3</v>
      </c>
      <c r="L4" s="99">
        <f aca="true" t="shared" si="0" ref="L4:L17">SUM(E4:K4)</f>
        <v>54</v>
      </c>
      <c r="M4" s="224">
        <f aca="true" t="shared" si="1" ref="M4:M17">IF(COUNT(E4:K4)&lt;6,L4,(LARGE(E4:K4,1)+LARGE(E4:K4,2)+LARGE(E4:K4,3)+LARGE(E4:K4,4)+LARGE(E4:K4,5)+LARGE(E4:K4,6)))</f>
        <v>53</v>
      </c>
      <c r="N4" s="25"/>
    </row>
    <row r="5" spans="1:14" ht="12" customHeight="1">
      <c r="A5" s="96">
        <v>8</v>
      </c>
      <c r="B5" s="45">
        <v>2</v>
      </c>
      <c r="C5" s="47" t="s">
        <v>120</v>
      </c>
      <c r="D5" s="48" t="s">
        <v>209</v>
      </c>
      <c r="E5" s="53">
        <v>6</v>
      </c>
      <c r="F5" s="6">
        <v>10</v>
      </c>
      <c r="G5" s="6">
        <v>5</v>
      </c>
      <c r="H5" s="6">
        <v>8</v>
      </c>
      <c r="I5" s="6">
        <v>6</v>
      </c>
      <c r="J5" s="6">
        <v>8</v>
      </c>
      <c r="K5" s="54">
        <v>8</v>
      </c>
      <c r="L5" s="100">
        <f t="shared" si="0"/>
        <v>51</v>
      </c>
      <c r="M5" s="225">
        <f t="shared" si="1"/>
        <v>46</v>
      </c>
      <c r="N5" s="25"/>
    </row>
    <row r="6" spans="1:14" ht="12" customHeight="1">
      <c r="A6" s="96">
        <v>6</v>
      </c>
      <c r="B6" s="45">
        <v>3</v>
      </c>
      <c r="C6" s="70" t="s">
        <v>65</v>
      </c>
      <c r="D6" s="71" t="s">
        <v>210</v>
      </c>
      <c r="E6" s="75">
        <v>8</v>
      </c>
      <c r="F6" s="76">
        <v>8</v>
      </c>
      <c r="G6" s="76">
        <v>8</v>
      </c>
      <c r="H6" s="76">
        <v>4</v>
      </c>
      <c r="I6" s="76">
        <v>5</v>
      </c>
      <c r="J6" s="76">
        <v>5</v>
      </c>
      <c r="K6" s="77">
        <v>6</v>
      </c>
      <c r="L6" s="100">
        <f t="shared" si="0"/>
        <v>44</v>
      </c>
      <c r="M6" s="225">
        <f t="shared" si="1"/>
        <v>40</v>
      </c>
      <c r="N6" s="25"/>
    </row>
    <row r="7" spans="1:14" ht="12" customHeight="1">
      <c r="A7" s="96">
        <v>5</v>
      </c>
      <c r="B7" s="45">
        <v>4</v>
      </c>
      <c r="C7" s="49" t="s">
        <v>82</v>
      </c>
      <c r="D7" s="50" t="s">
        <v>52</v>
      </c>
      <c r="E7" s="53">
        <v>4</v>
      </c>
      <c r="F7" s="6">
        <v>5</v>
      </c>
      <c r="G7" s="6">
        <v>6</v>
      </c>
      <c r="H7" s="6">
        <v>6</v>
      </c>
      <c r="I7" s="6">
        <v>0</v>
      </c>
      <c r="J7" s="6">
        <v>6</v>
      </c>
      <c r="K7" s="54">
        <v>10</v>
      </c>
      <c r="L7" s="100">
        <f t="shared" si="0"/>
        <v>37</v>
      </c>
      <c r="M7" s="225">
        <f t="shared" si="1"/>
        <v>37</v>
      </c>
      <c r="N7" s="25"/>
    </row>
    <row r="8" spans="1:14" ht="12" customHeight="1">
      <c r="A8" s="96">
        <v>4</v>
      </c>
      <c r="B8" s="45">
        <v>5</v>
      </c>
      <c r="C8" s="70" t="s">
        <v>101</v>
      </c>
      <c r="D8" s="71" t="s">
        <v>209</v>
      </c>
      <c r="E8" s="75" t="s">
        <v>169</v>
      </c>
      <c r="F8" s="76">
        <v>6</v>
      </c>
      <c r="G8" s="76" t="s">
        <v>169</v>
      </c>
      <c r="H8" s="76" t="s">
        <v>169</v>
      </c>
      <c r="I8" s="76">
        <v>8</v>
      </c>
      <c r="J8" s="76" t="s">
        <v>169</v>
      </c>
      <c r="K8" s="77" t="s">
        <v>169</v>
      </c>
      <c r="L8" s="100">
        <f t="shared" si="0"/>
        <v>14</v>
      </c>
      <c r="M8" s="225">
        <f t="shared" si="1"/>
        <v>14</v>
      </c>
      <c r="N8" s="25"/>
    </row>
    <row r="9" spans="1:14" ht="12" customHeight="1">
      <c r="A9" s="96">
        <v>3</v>
      </c>
      <c r="B9" s="45">
        <v>6</v>
      </c>
      <c r="C9" s="47" t="s">
        <v>105</v>
      </c>
      <c r="D9" s="48" t="s">
        <v>52</v>
      </c>
      <c r="E9" s="53" t="s">
        <v>169</v>
      </c>
      <c r="F9" s="6">
        <v>2</v>
      </c>
      <c r="G9" s="6">
        <v>3</v>
      </c>
      <c r="H9" s="6">
        <v>2</v>
      </c>
      <c r="I9" s="6">
        <v>2</v>
      </c>
      <c r="J9" s="6">
        <v>3</v>
      </c>
      <c r="K9" s="54">
        <v>2</v>
      </c>
      <c r="L9" s="100">
        <f t="shared" si="0"/>
        <v>14</v>
      </c>
      <c r="M9" s="225">
        <f t="shared" si="1"/>
        <v>14</v>
      </c>
      <c r="N9" s="25"/>
    </row>
    <row r="10" spans="1:14" ht="12" customHeight="1">
      <c r="A10" s="96">
        <v>2</v>
      </c>
      <c r="B10" s="45">
        <v>7</v>
      </c>
      <c r="C10" s="70" t="s">
        <v>85</v>
      </c>
      <c r="D10" s="71" t="s">
        <v>52</v>
      </c>
      <c r="E10" s="75" t="s">
        <v>169</v>
      </c>
      <c r="F10" s="76" t="s">
        <v>169</v>
      </c>
      <c r="G10" s="76">
        <v>4</v>
      </c>
      <c r="H10" s="76" t="s">
        <v>169</v>
      </c>
      <c r="I10" s="76" t="s">
        <v>169</v>
      </c>
      <c r="J10" s="76">
        <v>4</v>
      </c>
      <c r="K10" s="77">
        <v>5</v>
      </c>
      <c r="L10" s="100">
        <f t="shared" si="0"/>
        <v>13</v>
      </c>
      <c r="M10" s="225">
        <f t="shared" si="1"/>
        <v>13</v>
      </c>
      <c r="N10" s="25"/>
    </row>
    <row r="11" spans="1:14" ht="12" customHeight="1">
      <c r="A11" s="96">
        <v>1</v>
      </c>
      <c r="B11" s="45">
        <v>8</v>
      </c>
      <c r="C11" s="49" t="s">
        <v>144</v>
      </c>
      <c r="D11" s="48" t="s">
        <v>53</v>
      </c>
      <c r="E11" s="53">
        <v>5</v>
      </c>
      <c r="F11" s="6">
        <v>3</v>
      </c>
      <c r="G11" s="6" t="s">
        <v>169</v>
      </c>
      <c r="H11" s="6" t="s">
        <v>169</v>
      </c>
      <c r="I11" s="6">
        <v>4</v>
      </c>
      <c r="J11" s="6" t="s">
        <v>169</v>
      </c>
      <c r="K11" s="54" t="s">
        <v>169</v>
      </c>
      <c r="L11" s="100">
        <f t="shared" si="0"/>
        <v>12</v>
      </c>
      <c r="M11" s="225">
        <f t="shared" si="1"/>
        <v>12</v>
      </c>
      <c r="N11" s="25"/>
    </row>
    <row r="12" spans="1:14" ht="12" customHeight="1">
      <c r="A12" s="96"/>
      <c r="B12" s="45">
        <v>9</v>
      </c>
      <c r="C12" s="70" t="s">
        <v>58</v>
      </c>
      <c r="D12" s="71" t="s">
        <v>52</v>
      </c>
      <c r="E12" s="75">
        <v>1</v>
      </c>
      <c r="F12" s="76">
        <v>4</v>
      </c>
      <c r="G12" s="76" t="s">
        <v>169</v>
      </c>
      <c r="H12" s="76">
        <v>3</v>
      </c>
      <c r="I12" s="76">
        <v>3</v>
      </c>
      <c r="J12" s="76" t="s">
        <v>169</v>
      </c>
      <c r="K12" s="77" t="s">
        <v>169</v>
      </c>
      <c r="L12" s="100">
        <f t="shared" si="0"/>
        <v>11</v>
      </c>
      <c r="M12" s="225">
        <f t="shared" si="1"/>
        <v>11</v>
      </c>
      <c r="N12" s="25"/>
    </row>
    <row r="13" spans="1:14" ht="12" customHeight="1">
      <c r="A13" s="96"/>
      <c r="B13" s="45">
        <v>10</v>
      </c>
      <c r="C13" s="49" t="s">
        <v>236</v>
      </c>
      <c r="D13" s="48" t="s">
        <v>238</v>
      </c>
      <c r="E13" s="53" t="s">
        <v>169</v>
      </c>
      <c r="F13" s="6" t="s">
        <v>169</v>
      </c>
      <c r="G13" s="6" t="s">
        <v>169</v>
      </c>
      <c r="H13" s="6">
        <v>5</v>
      </c>
      <c r="I13" s="6" t="s">
        <v>169</v>
      </c>
      <c r="J13" s="6" t="s">
        <v>169</v>
      </c>
      <c r="K13" s="54" t="s">
        <v>169</v>
      </c>
      <c r="L13" s="100">
        <f t="shared" si="0"/>
        <v>5</v>
      </c>
      <c r="M13" s="225">
        <f t="shared" si="1"/>
        <v>5</v>
      </c>
      <c r="N13" s="25"/>
    </row>
    <row r="14" spans="1:14" ht="12" customHeight="1">
      <c r="A14" s="96"/>
      <c r="B14" s="45">
        <v>11</v>
      </c>
      <c r="C14" s="70" t="s">
        <v>273</v>
      </c>
      <c r="D14" s="71" t="s">
        <v>275</v>
      </c>
      <c r="E14" s="75" t="s">
        <v>169</v>
      </c>
      <c r="F14" s="76" t="s">
        <v>169</v>
      </c>
      <c r="G14" s="76" t="s">
        <v>169</v>
      </c>
      <c r="H14" s="76" t="s">
        <v>169</v>
      </c>
      <c r="I14" s="76">
        <v>1</v>
      </c>
      <c r="J14" s="76" t="s">
        <v>169</v>
      </c>
      <c r="K14" s="77">
        <v>4</v>
      </c>
      <c r="L14" s="100">
        <f t="shared" si="0"/>
        <v>5</v>
      </c>
      <c r="M14" s="225">
        <f t="shared" si="1"/>
        <v>5</v>
      </c>
      <c r="N14" s="25"/>
    </row>
    <row r="15" spans="1:14" ht="12" customHeight="1">
      <c r="A15" s="96"/>
      <c r="B15" s="45">
        <v>12</v>
      </c>
      <c r="C15" s="49" t="s">
        <v>87</v>
      </c>
      <c r="D15" s="50" t="s">
        <v>52</v>
      </c>
      <c r="E15" s="53">
        <v>2</v>
      </c>
      <c r="F15" s="6" t="s">
        <v>169</v>
      </c>
      <c r="G15" s="6" t="s">
        <v>169</v>
      </c>
      <c r="H15" s="6">
        <v>1</v>
      </c>
      <c r="I15" s="6">
        <v>0</v>
      </c>
      <c r="J15" s="6" t="s">
        <v>169</v>
      </c>
      <c r="K15" s="54" t="s">
        <v>169</v>
      </c>
      <c r="L15" s="100">
        <f t="shared" si="0"/>
        <v>3</v>
      </c>
      <c r="M15" s="225">
        <f t="shared" si="1"/>
        <v>3</v>
      </c>
      <c r="N15" s="25"/>
    </row>
    <row r="16" spans="1:14" ht="12" customHeight="1">
      <c r="A16" s="96"/>
      <c r="B16" s="45">
        <v>13</v>
      </c>
      <c r="C16" s="70" t="s">
        <v>56</v>
      </c>
      <c r="D16" s="71" t="s">
        <v>53</v>
      </c>
      <c r="E16" s="75">
        <v>3</v>
      </c>
      <c r="F16" s="76" t="s">
        <v>169</v>
      </c>
      <c r="G16" s="76" t="s">
        <v>169</v>
      </c>
      <c r="H16" s="76" t="s">
        <v>169</v>
      </c>
      <c r="I16" s="76" t="s">
        <v>169</v>
      </c>
      <c r="J16" s="76" t="s">
        <v>169</v>
      </c>
      <c r="K16" s="77" t="s">
        <v>169</v>
      </c>
      <c r="L16" s="100">
        <f t="shared" si="0"/>
        <v>3</v>
      </c>
      <c r="M16" s="225">
        <f t="shared" si="1"/>
        <v>3</v>
      </c>
      <c r="N16" s="25"/>
    </row>
    <row r="17" spans="1:14" ht="12" customHeight="1" thickBot="1">
      <c r="A17" s="96"/>
      <c r="B17" s="46">
        <v>14</v>
      </c>
      <c r="C17" s="51" t="s">
        <v>274</v>
      </c>
      <c r="D17" s="52" t="s">
        <v>275</v>
      </c>
      <c r="E17" s="55" t="s">
        <v>169</v>
      </c>
      <c r="F17" s="7" t="s">
        <v>169</v>
      </c>
      <c r="G17" s="7" t="s">
        <v>169</v>
      </c>
      <c r="H17" s="7" t="s">
        <v>169</v>
      </c>
      <c r="I17" s="7">
        <v>0</v>
      </c>
      <c r="J17" s="7" t="s">
        <v>169</v>
      </c>
      <c r="K17" s="56">
        <v>1</v>
      </c>
      <c r="L17" s="101">
        <f t="shared" si="0"/>
        <v>1</v>
      </c>
      <c r="M17" s="226">
        <f t="shared" si="1"/>
        <v>1</v>
      </c>
      <c r="N17" s="25"/>
    </row>
    <row r="18" spans="1:14" s="4" customFormat="1" ht="12" customHeight="1" thickBot="1" thickTop="1">
      <c r="A18" s="95"/>
      <c r="B18" s="357" t="s">
        <v>215</v>
      </c>
      <c r="C18" s="358"/>
      <c r="D18" s="28"/>
      <c r="E18" s="29"/>
      <c r="F18" s="29"/>
      <c r="G18" s="29"/>
      <c r="H18" s="29"/>
      <c r="I18" s="29"/>
      <c r="J18" s="29"/>
      <c r="K18" s="29"/>
      <c r="L18" s="30"/>
      <c r="M18" s="227"/>
      <c r="N18" s="26"/>
    </row>
    <row r="19" spans="1:14" ht="33" thickBot="1" thickTop="1">
      <c r="A19" s="285" t="s">
        <v>240</v>
      </c>
      <c r="B19" s="60" t="s">
        <v>1</v>
      </c>
      <c r="C19" s="61" t="s">
        <v>2</v>
      </c>
      <c r="D19" s="61" t="s">
        <v>3</v>
      </c>
      <c r="E19" s="62" t="s">
        <v>205</v>
      </c>
      <c r="F19" s="62" t="s">
        <v>206</v>
      </c>
      <c r="G19" s="62" t="s">
        <v>285</v>
      </c>
      <c r="H19" s="62" t="s">
        <v>286</v>
      </c>
      <c r="I19" s="62" t="s">
        <v>287</v>
      </c>
      <c r="J19" s="62" t="s">
        <v>288</v>
      </c>
      <c r="K19" s="62" t="s">
        <v>289</v>
      </c>
      <c r="L19" s="62" t="s">
        <v>11</v>
      </c>
      <c r="M19" s="63" t="s">
        <v>168</v>
      </c>
      <c r="N19" s="25"/>
    </row>
    <row r="20" spans="1:14" ht="12" customHeight="1" thickTop="1">
      <c r="A20" s="96">
        <v>25</v>
      </c>
      <c r="B20" s="44">
        <v>1</v>
      </c>
      <c r="C20" s="68" t="s">
        <v>61</v>
      </c>
      <c r="D20" s="69" t="s">
        <v>238</v>
      </c>
      <c r="E20" s="72">
        <v>23</v>
      </c>
      <c r="F20" s="73">
        <v>25</v>
      </c>
      <c r="G20" s="73">
        <v>25</v>
      </c>
      <c r="H20" s="73">
        <v>25</v>
      </c>
      <c r="I20" s="73">
        <v>25</v>
      </c>
      <c r="J20" s="73">
        <v>25</v>
      </c>
      <c r="K20" s="74">
        <v>21</v>
      </c>
      <c r="L20" s="99">
        <f aca="true" t="shared" si="2" ref="L20:L39">SUM(E20:K20)</f>
        <v>169</v>
      </c>
      <c r="M20" s="224">
        <f aca="true" t="shared" si="3" ref="M20:M39">IF(COUNT(E20:K20)&lt;6,L20,(LARGE(E20:K20,1)+LARGE(E20:K20,2)+LARGE(E20:K20,3)+LARGE(E20:K20,4)+LARGE(E20:K20,5)+LARGE(E20:K20,6)))</f>
        <v>148</v>
      </c>
      <c r="N20" s="287"/>
    </row>
    <row r="21" spans="1:14" ht="12" customHeight="1">
      <c r="A21" s="96">
        <v>23</v>
      </c>
      <c r="B21" s="45">
        <v>2</v>
      </c>
      <c r="C21" s="47" t="s">
        <v>82</v>
      </c>
      <c r="D21" s="48" t="s">
        <v>52</v>
      </c>
      <c r="E21" s="53">
        <v>17</v>
      </c>
      <c r="F21" s="6">
        <v>21</v>
      </c>
      <c r="G21" s="6">
        <v>21</v>
      </c>
      <c r="H21" s="6">
        <v>23</v>
      </c>
      <c r="I21" s="6">
        <v>15</v>
      </c>
      <c r="J21" s="6">
        <v>12</v>
      </c>
      <c r="K21" s="54">
        <v>25</v>
      </c>
      <c r="L21" s="100">
        <f t="shared" si="2"/>
        <v>134</v>
      </c>
      <c r="M21" s="225">
        <f t="shared" si="3"/>
        <v>122</v>
      </c>
      <c r="N21" s="25"/>
    </row>
    <row r="22" spans="1:14" ht="12" customHeight="1">
      <c r="A22" s="96">
        <v>21</v>
      </c>
      <c r="B22" s="45">
        <v>3</v>
      </c>
      <c r="C22" s="70" t="s">
        <v>120</v>
      </c>
      <c r="D22" s="71" t="s">
        <v>209</v>
      </c>
      <c r="E22" s="75">
        <v>21</v>
      </c>
      <c r="F22" s="76">
        <v>23</v>
      </c>
      <c r="G22" s="76">
        <v>17</v>
      </c>
      <c r="H22" s="76">
        <v>19</v>
      </c>
      <c r="I22" s="76">
        <v>12</v>
      </c>
      <c r="J22" s="76">
        <v>17</v>
      </c>
      <c r="K22" s="77">
        <v>19</v>
      </c>
      <c r="L22" s="100">
        <f t="shared" si="2"/>
        <v>128</v>
      </c>
      <c r="M22" s="225">
        <f t="shared" si="3"/>
        <v>116</v>
      </c>
      <c r="N22" s="25"/>
    </row>
    <row r="23" spans="1:14" ht="12" customHeight="1">
      <c r="A23" s="96">
        <v>19</v>
      </c>
      <c r="B23" s="45">
        <v>4</v>
      </c>
      <c r="C23" s="49" t="s">
        <v>58</v>
      </c>
      <c r="D23" s="50" t="s">
        <v>52</v>
      </c>
      <c r="E23" s="53">
        <v>19</v>
      </c>
      <c r="F23" s="6">
        <v>15</v>
      </c>
      <c r="G23" s="6">
        <v>15</v>
      </c>
      <c r="H23" s="6">
        <v>15</v>
      </c>
      <c r="I23" s="6">
        <v>14</v>
      </c>
      <c r="J23" s="6">
        <v>21</v>
      </c>
      <c r="K23" s="54">
        <v>23</v>
      </c>
      <c r="L23" s="100">
        <f t="shared" si="2"/>
        <v>122</v>
      </c>
      <c r="M23" s="225">
        <f t="shared" si="3"/>
        <v>108</v>
      </c>
      <c r="N23" s="25"/>
    </row>
    <row r="24" spans="1:14" ht="12" customHeight="1">
      <c r="A24" s="96">
        <v>17</v>
      </c>
      <c r="B24" s="45">
        <v>5</v>
      </c>
      <c r="C24" s="70" t="s">
        <v>65</v>
      </c>
      <c r="D24" s="71" t="s">
        <v>210</v>
      </c>
      <c r="E24" s="75">
        <v>15</v>
      </c>
      <c r="F24" s="76">
        <v>17</v>
      </c>
      <c r="G24" s="76">
        <v>11</v>
      </c>
      <c r="H24" s="76">
        <v>17</v>
      </c>
      <c r="I24" s="76">
        <v>19</v>
      </c>
      <c r="J24" s="76">
        <v>19</v>
      </c>
      <c r="K24" s="77">
        <v>11</v>
      </c>
      <c r="L24" s="100">
        <f t="shared" si="2"/>
        <v>109</v>
      </c>
      <c r="M24" s="225">
        <f t="shared" si="3"/>
        <v>98</v>
      </c>
      <c r="N24" s="25"/>
    </row>
    <row r="25" spans="1:14" ht="12" customHeight="1">
      <c r="A25" s="96">
        <v>15</v>
      </c>
      <c r="B25" s="45">
        <v>6</v>
      </c>
      <c r="C25" s="47" t="s">
        <v>87</v>
      </c>
      <c r="D25" s="48" t="s">
        <v>52</v>
      </c>
      <c r="E25" s="53">
        <v>14</v>
      </c>
      <c r="F25" s="6" t="s">
        <v>169</v>
      </c>
      <c r="G25" s="6">
        <v>19</v>
      </c>
      <c r="H25" s="6">
        <v>21</v>
      </c>
      <c r="I25" s="6">
        <v>10</v>
      </c>
      <c r="J25" s="6">
        <v>13</v>
      </c>
      <c r="K25" s="54">
        <v>9</v>
      </c>
      <c r="L25" s="100">
        <f t="shared" si="2"/>
        <v>86</v>
      </c>
      <c r="M25" s="225">
        <f t="shared" si="3"/>
        <v>86</v>
      </c>
      <c r="N25" s="25"/>
    </row>
    <row r="26" spans="1:14" ht="12" customHeight="1">
      <c r="A26" s="96">
        <v>14</v>
      </c>
      <c r="B26" s="45">
        <v>7</v>
      </c>
      <c r="C26" s="70" t="s">
        <v>80</v>
      </c>
      <c r="D26" s="71" t="s">
        <v>53</v>
      </c>
      <c r="E26" s="75">
        <v>25</v>
      </c>
      <c r="F26" s="76" t="s">
        <v>169</v>
      </c>
      <c r="G26" s="76">
        <v>23</v>
      </c>
      <c r="H26" s="76" t="s">
        <v>169</v>
      </c>
      <c r="I26" s="76">
        <v>13</v>
      </c>
      <c r="J26" s="76">
        <v>14</v>
      </c>
      <c r="K26" s="77" t="s">
        <v>169</v>
      </c>
      <c r="L26" s="100">
        <f t="shared" si="2"/>
        <v>75</v>
      </c>
      <c r="M26" s="225">
        <f t="shared" si="3"/>
        <v>75</v>
      </c>
      <c r="N26" s="25"/>
    </row>
    <row r="27" spans="1:14" ht="12" customHeight="1">
      <c r="A27" s="96">
        <v>13</v>
      </c>
      <c r="B27" s="45">
        <v>8</v>
      </c>
      <c r="C27" s="47" t="s">
        <v>105</v>
      </c>
      <c r="D27" s="50" t="s">
        <v>52</v>
      </c>
      <c r="E27" s="53" t="s">
        <v>169</v>
      </c>
      <c r="F27" s="6">
        <v>11</v>
      </c>
      <c r="G27" s="6">
        <v>13</v>
      </c>
      <c r="H27" s="6">
        <v>14</v>
      </c>
      <c r="I27" s="6">
        <v>4</v>
      </c>
      <c r="J27" s="6">
        <v>15</v>
      </c>
      <c r="K27" s="54">
        <v>17</v>
      </c>
      <c r="L27" s="100">
        <f t="shared" si="2"/>
        <v>74</v>
      </c>
      <c r="M27" s="225">
        <f t="shared" si="3"/>
        <v>74</v>
      </c>
      <c r="N27" s="25"/>
    </row>
    <row r="28" spans="1:14" ht="12" customHeight="1">
      <c r="A28" s="96">
        <v>12</v>
      </c>
      <c r="B28" s="45">
        <v>9</v>
      </c>
      <c r="C28" s="70" t="s">
        <v>144</v>
      </c>
      <c r="D28" s="71" t="s">
        <v>53</v>
      </c>
      <c r="E28" s="75">
        <v>13</v>
      </c>
      <c r="F28" s="76">
        <v>14</v>
      </c>
      <c r="G28" s="76">
        <v>14</v>
      </c>
      <c r="H28" s="76" t="s">
        <v>169</v>
      </c>
      <c r="I28" s="76">
        <v>8</v>
      </c>
      <c r="J28" s="76" t="s">
        <v>169</v>
      </c>
      <c r="K28" s="77">
        <v>14</v>
      </c>
      <c r="L28" s="100">
        <f t="shared" si="2"/>
        <v>63</v>
      </c>
      <c r="M28" s="225">
        <f t="shared" si="3"/>
        <v>63</v>
      </c>
      <c r="N28" s="25"/>
    </row>
    <row r="29" spans="1:14" ht="12" customHeight="1">
      <c r="A29" s="96">
        <v>11</v>
      </c>
      <c r="B29" s="45">
        <v>10</v>
      </c>
      <c r="C29" s="49" t="s">
        <v>212</v>
      </c>
      <c r="D29" s="48" t="s">
        <v>213</v>
      </c>
      <c r="E29" s="53">
        <v>9</v>
      </c>
      <c r="F29" s="6">
        <v>10</v>
      </c>
      <c r="G29" s="6" t="s">
        <v>169</v>
      </c>
      <c r="H29" s="6" t="s">
        <v>169</v>
      </c>
      <c r="I29" s="6">
        <v>21</v>
      </c>
      <c r="J29" s="6" t="s">
        <v>169</v>
      </c>
      <c r="K29" s="54" t="s">
        <v>169</v>
      </c>
      <c r="L29" s="100">
        <f t="shared" si="2"/>
        <v>40</v>
      </c>
      <c r="M29" s="225">
        <f t="shared" si="3"/>
        <v>40</v>
      </c>
      <c r="N29" s="25"/>
    </row>
    <row r="30" spans="1:14" ht="12" customHeight="1">
      <c r="A30" s="96">
        <v>10</v>
      </c>
      <c r="B30" s="45">
        <v>11</v>
      </c>
      <c r="C30" s="70" t="s">
        <v>101</v>
      </c>
      <c r="D30" s="71" t="s">
        <v>209</v>
      </c>
      <c r="E30" s="75" t="s">
        <v>169</v>
      </c>
      <c r="F30" s="76">
        <v>19</v>
      </c>
      <c r="G30" s="76" t="s">
        <v>169</v>
      </c>
      <c r="H30" s="76" t="s">
        <v>169</v>
      </c>
      <c r="I30" s="76">
        <v>11</v>
      </c>
      <c r="J30" s="76" t="s">
        <v>169</v>
      </c>
      <c r="K30" s="77" t="s">
        <v>169</v>
      </c>
      <c r="L30" s="100">
        <f t="shared" si="2"/>
        <v>30</v>
      </c>
      <c r="M30" s="225">
        <f t="shared" si="3"/>
        <v>30</v>
      </c>
      <c r="N30" s="25"/>
    </row>
    <row r="31" spans="1:14" ht="12" customHeight="1">
      <c r="A31" s="96">
        <v>9</v>
      </c>
      <c r="B31" s="45">
        <v>12</v>
      </c>
      <c r="C31" s="49" t="s">
        <v>131</v>
      </c>
      <c r="D31" s="50" t="s">
        <v>213</v>
      </c>
      <c r="E31" s="53">
        <v>12</v>
      </c>
      <c r="F31" s="6" t="s">
        <v>169</v>
      </c>
      <c r="G31" s="6" t="s">
        <v>169</v>
      </c>
      <c r="H31" s="6" t="s">
        <v>169</v>
      </c>
      <c r="I31" s="6">
        <v>17</v>
      </c>
      <c r="J31" s="6" t="s">
        <v>169</v>
      </c>
      <c r="K31" s="54" t="s">
        <v>169</v>
      </c>
      <c r="L31" s="100">
        <f t="shared" si="2"/>
        <v>29</v>
      </c>
      <c r="M31" s="225">
        <f t="shared" si="3"/>
        <v>29</v>
      </c>
      <c r="N31" s="25"/>
    </row>
    <row r="32" spans="1:14" ht="12" customHeight="1">
      <c r="A32" s="96">
        <v>8</v>
      </c>
      <c r="B32" s="45">
        <v>13</v>
      </c>
      <c r="C32" s="70" t="s">
        <v>214</v>
      </c>
      <c r="D32" s="71" t="s">
        <v>213</v>
      </c>
      <c r="E32" s="75">
        <v>8</v>
      </c>
      <c r="F32" s="76">
        <v>9</v>
      </c>
      <c r="G32" s="76" t="s">
        <v>169</v>
      </c>
      <c r="H32" s="76" t="s">
        <v>169</v>
      </c>
      <c r="I32" s="76">
        <v>9</v>
      </c>
      <c r="J32" s="76" t="s">
        <v>169</v>
      </c>
      <c r="K32" s="77" t="s">
        <v>169</v>
      </c>
      <c r="L32" s="100">
        <f t="shared" si="2"/>
        <v>26</v>
      </c>
      <c r="M32" s="225">
        <f t="shared" si="3"/>
        <v>26</v>
      </c>
      <c r="N32" s="25"/>
    </row>
    <row r="33" spans="1:14" ht="12" customHeight="1">
      <c r="A33" s="96">
        <v>7</v>
      </c>
      <c r="B33" s="45">
        <v>14</v>
      </c>
      <c r="C33" s="47" t="s">
        <v>116</v>
      </c>
      <c r="D33" s="50" t="s">
        <v>213</v>
      </c>
      <c r="E33" s="53" t="s">
        <v>169</v>
      </c>
      <c r="F33" s="6" t="s">
        <v>169</v>
      </c>
      <c r="G33" s="6" t="s">
        <v>169</v>
      </c>
      <c r="H33" s="6" t="s">
        <v>169</v>
      </c>
      <c r="I33" s="6">
        <v>23</v>
      </c>
      <c r="J33" s="6" t="s">
        <v>169</v>
      </c>
      <c r="K33" s="54" t="s">
        <v>169</v>
      </c>
      <c r="L33" s="100">
        <f>SUM(E33:K33)</f>
        <v>23</v>
      </c>
      <c r="M33" s="225">
        <f>IF(COUNT(E33:K33)&lt;6,L33,(LARGE(E33:K33,1)+LARGE(E33:K33,2)+LARGE(E33:K33,3)+LARGE(E33:K33,4)+LARGE(E33:K33,5)+LARGE(E33:K33,6)))</f>
        <v>23</v>
      </c>
      <c r="N33" s="25"/>
    </row>
    <row r="34" spans="1:14" ht="12" customHeight="1">
      <c r="A34" s="96">
        <v>6</v>
      </c>
      <c r="B34" s="45">
        <v>15</v>
      </c>
      <c r="C34" s="70" t="s">
        <v>56</v>
      </c>
      <c r="D34" s="71" t="s">
        <v>53</v>
      </c>
      <c r="E34" s="75" t="s">
        <v>169</v>
      </c>
      <c r="F34" s="76" t="s">
        <v>169</v>
      </c>
      <c r="G34" s="76" t="s">
        <v>169</v>
      </c>
      <c r="H34" s="76" t="s">
        <v>169</v>
      </c>
      <c r="I34" s="76" t="s">
        <v>169</v>
      </c>
      <c r="J34" s="76">
        <v>23</v>
      </c>
      <c r="K34" s="77" t="s">
        <v>169</v>
      </c>
      <c r="L34" s="100">
        <f>SUM(E34:K34)</f>
        <v>23</v>
      </c>
      <c r="M34" s="225">
        <f>IF(COUNT(E34:K34)&lt;6,L34,(LARGE(E34:K34,1)+LARGE(E34:K34,2)+LARGE(E34:K34,3)+LARGE(E34:K34,4)+LARGE(E34:K34,5)+LARGE(E34:K34,6)))</f>
        <v>23</v>
      </c>
      <c r="N34" s="25"/>
    </row>
    <row r="35" spans="1:14" ht="12" customHeight="1">
      <c r="A35" s="96">
        <v>5</v>
      </c>
      <c r="B35" s="45">
        <v>16</v>
      </c>
      <c r="C35" s="47" t="s">
        <v>94</v>
      </c>
      <c r="D35" s="50" t="s">
        <v>238</v>
      </c>
      <c r="E35" s="53">
        <v>10</v>
      </c>
      <c r="F35" s="6">
        <v>12</v>
      </c>
      <c r="G35" s="6" t="s">
        <v>169</v>
      </c>
      <c r="H35" s="6" t="s">
        <v>169</v>
      </c>
      <c r="I35" s="6" t="s">
        <v>169</v>
      </c>
      <c r="J35" s="6" t="s">
        <v>169</v>
      </c>
      <c r="K35" s="54" t="s">
        <v>169</v>
      </c>
      <c r="L35" s="100">
        <f t="shared" si="2"/>
        <v>22</v>
      </c>
      <c r="M35" s="225">
        <f t="shared" si="3"/>
        <v>22</v>
      </c>
      <c r="N35" s="25"/>
    </row>
    <row r="36" spans="1:14" ht="12" customHeight="1">
      <c r="A36" s="96">
        <v>4</v>
      </c>
      <c r="B36" s="45">
        <v>17</v>
      </c>
      <c r="C36" s="70" t="s">
        <v>273</v>
      </c>
      <c r="D36" s="71" t="s">
        <v>275</v>
      </c>
      <c r="E36" s="75" t="s">
        <v>169</v>
      </c>
      <c r="F36" s="76" t="s">
        <v>169</v>
      </c>
      <c r="G36" s="76" t="s">
        <v>169</v>
      </c>
      <c r="H36" s="76" t="s">
        <v>169</v>
      </c>
      <c r="I36" s="76">
        <v>7</v>
      </c>
      <c r="J36" s="76" t="s">
        <v>169</v>
      </c>
      <c r="K36" s="77">
        <v>15</v>
      </c>
      <c r="L36" s="100">
        <f>SUM(E36:K36)</f>
        <v>22</v>
      </c>
      <c r="M36" s="225">
        <f>IF(COUNT(E36:K36)&lt;6,L36,(LARGE(E36:K36,1)+LARGE(E36:K36,2)+LARGE(E36:K36,3)+LARGE(E36:K36,4)+LARGE(E36:K36,5)+LARGE(E36:K36,6)))</f>
        <v>22</v>
      </c>
      <c r="N36" s="25"/>
    </row>
    <row r="37" spans="1:14" ht="12" customHeight="1">
      <c r="A37" s="96">
        <v>3</v>
      </c>
      <c r="B37" s="45">
        <v>18</v>
      </c>
      <c r="C37" s="47" t="s">
        <v>211</v>
      </c>
      <c r="D37" s="50" t="s">
        <v>238</v>
      </c>
      <c r="E37" s="53">
        <v>7</v>
      </c>
      <c r="F37" s="6">
        <v>13</v>
      </c>
      <c r="G37" s="6" t="s">
        <v>169</v>
      </c>
      <c r="H37" s="6" t="s">
        <v>169</v>
      </c>
      <c r="I37" s="6" t="s">
        <v>169</v>
      </c>
      <c r="J37" s="6" t="s">
        <v>169</v>
      </c>
      <c r="K37" s="54" t="s">
        <v>169</v>
      </c>
      <c r="L37" s="100">
        <f t="shared" si="2"/>
        <v>20</v>
      </c>
      <c r="M37" s="225">
        <f t="shared" si="3"/>
        <v>20</v>
      </c>
      <c r="N37" s="25"/>
    </row>
    <row r="38" spans="1:14" ht="12" customHeight="1">
      <c r="A38" s="96">
        <v>2</v>
      </c>
      <c r="B38" s="45">
        <v>19</v>
      </c>
      <c r="C38" s="70" t="s">
        <v>274</v>
      </c>
      <c r="D38" s="71" t="s">
        <v>275</v>
      </c>
      <c r="E38" s="75" t="s">
        <v>169</v>
      </c>
      <c r="F38" s="76" t="s">
        <v>169</v>
      </c>
      <c r="G38" s="76" t="s">
        <v>169</v>
      </c>
      <c r="H38" s="76" t="s">
        <v>169</v>
      </c>
      <c r="I38" s="76">
        <v>6</v>
      </c>
      <c r="J38" s="76" t="s">
        <v>169</v>
      </c>
      <c r="K38" s="77">
        <v>12</v>
      </c>
      <c r="L38" s="100">
        <f>SUM(E38:K38)</f>
        <v>18</v>
      </c>
      <c r="M38" s="225">
        <f>IF(COUNT(E38:K38)&lt;6,L38,(LARGE(E38:K38,1)+LARGE(E38:K38,2)+LARGE(E38:K38,3)+LARGE(E38:K38,4)+LARGE(E38:K38,5)+LARGE(E38:K38,6)))</f>
        <v>18</v>
      </c>
      <c r="N38" s="25"/>
    </row>
    <row r="39" spans="1:14" ht="12" customHeight="1">
      <c r="A39" s="96">
        <v>1</v>
      </c>
      <c r="B39" s="45">
        <v>20</v>
      </c>
      <c r="C39" s="47" t="s">
        <v>85</v>
      </c>
      <c r="D39" s="50" t="s">
        <v>52</v>
      </c>
      <c r="E39" s="53" t="s">
        <v>169</v>
      </c>
      <c r="F39" s="6" t="s">
        <v>169</v>
      </c>
      <c r="G39" s="6">
        <v>12</v>
      </c>
      <c r="H39" s="6" t="s">
        <v>169</v>
      </c>
      <c r="I39" s="6" t="s">
        <v>169</v>
      </c>
      <c r="J39" s="6" t="s">
        <v>169</v>
      </c>
      <c r="K39" s="54" t="s">
        <v>169</v>
      </c>
      <c r="L39" s="100">
        <f t="shared" si="2"/>
        <v>12</v>
      </c>
      <c r="M39" s="225">
        <f t="shared" si="3"/>
        <v>12</v>
      </c>
      <c r="N39" s="25"/>
    </row>
    <row r="40" spans="1:14" ht="12" customHeight="1">
      <c r="A40" s="96"/>
      <c r="B40" s="327">
        <v>21</v>
      </c>
      <c r="C40" s="334" t="s">
        <v>276</v>
      </c>
      <c r="D40" s="335" t="s">
        <v>213</v>
      </c>
      <c r="E40" s="336" t="s">
        <v>169</v>
      </c>
      <c r="F40" s="337" t="s">
        <v>169</v>
      </c>
      <c r="G40" s="337" t="s">
        <v>169</v>
      </c>
      <c r="H40" s="337" t="s">
        <v>169</v>
      </c>
      <c r="I40" s="337">
        <v>5</v>
      </c>
      <c r="J40" s="337" t="s">
        <v>169</v>
      </c>
      <c r="K40" s="335" t="s">
        <v>169</v>
      </c>
      <c r="L40" s="330">
        <f>SUM(E40:K40)</f>
        <v>5</v>
      </c>
      <c r="M40" s="326">
        <f>IF(COUNT(E40:K40)&lt;6,L40,(LARGE(E40:K40,1)+LARGE(E40:K40,2)+LARGE(E40:K40,3)+LARGE(E40:K40,4)+LARGE(E40:K40,5)+LARGE(E40:K40,6)))</f>
        <v>5</v>
      </c>
      <c r="N40" s="25"/>
    </row>
    <row r="41" spans="1:14" ht="12" customHeight="1">
      <c r="A41" s="96"/>
      <c r="B41" s="327">
        <v>20</v>
      </c>
      <c r="C41" s="332" t="s">
        <v>290</v>
      </c>
      <c r="D41" s="333" t="s">
        <v>52</v>
      </c>
      <c r="E41" s="328" t="s">
        <v>169</v>
      </c>
      <c r="F41" s="17" t="s">
        <v>169</v>
      </c>
      <c r="G41" s="17" t="s">
        <v>169</v>
      </c>
      <c r="H41" s="17" t="s">
        <v>169</v>
      </c>
      <c r="I41" s="17" t="s">
        <v>169</v>
      </c>
      <c r="J41" s="17" t="s">
        <v>169</v>
      </c>
      <c r="K41" s="329">
        <v>13</v>
      </c>
      <c r="L41" s="330">
        <f>SUM(E41:K41)</f>
        <v>13</v>
      </c>
      <c r="M41" s="326">
        <f>IF(COUNT(E41:K41)&lt;6,L41,(LARGE(E41:K41,1)+LARGE(E41:K41,2)+LARGE(E41:K41,3)+LARGE(E41:K41,4)+LARGE(E41:K41,5)+LARGE(E41:K41,6)))</f>
        <v>13</v>
      </c>
      <c r="N41" s="25"/>
    </row>
    <row r="42" spans="1:14" ht="12" customHeight="1" thickBot="1">
      <c r="A42" s="96"/>
      <c r="B42" s="57">
        <v>21</v>
      </c>
      <c r="C42" s="279" t="s">
        <v>291</v>
      </c>
      <c r="D42" s="280" t="s">
        <v>52</v>
      </c>
      <c r="E42" s="281" t="s">
        <v>169</v>
      </c>
      <c r="F42" s="282" t="s">
        <v>169</v>
      </c>
      <c r="G42" s="282" t="s">
        <v>169</v>
      </c>
      <c r="H42" s="282" t="s">
        <v>169</v>
      </c>
      <c r="I42" s="282" t="s">
        <v>169</v>
      </c>
      <c r="J42" s="282" t="s">
        <v>169</v>
      </c>
      <c r="K42" s="280">
        <v>10</v>
      </c>
      <c r="L42" s="102">
        <f>SUM(E42:K42)</f>
        <v>10</v>
      </c>
      <c r="M42" s="228">
        <f>IF(COUNT(E42:K42)&lt;6,L42,(LARGE(E42:K42,1)+LARGE(E42:K42,2)+LARGE(E42:K42,3)+LARGE(E42:K42,4)+LARGE(E42:K42,5)+LARGE(E42:K42,6)))</f>
        <v>10</v>
      </c>
      <c r="N42" s="25"/>
    </row>
    <row r="43" spans="1:14" ht="12" customHeight="1" thickBot="1" thickTop="1">
      <c r="A43" s="95"/>
      <c r="B43" s="357" t="s">
        <v>47</v>
      </c>
      <c r="C43" s="358"/>
      <c r="D43" s="1"/>
      <c r="E43" s="2"/>
      <c r="F43" s="2"/>
      <c r="G43" s="2"/>
      <c r="H43" s="2"/>
      <c r="I43" s="2"/>
      <c r="J43" s="2"/>
      <c r="K43" s="2"/>
      <c r="L43" s="3"/>
      <c r="M43" s="227"/>
      <c r="N43" s="25"/>
    </row>
    <row r="44" spans="1:14" ht="33" thickBot="1" thickTop="1">
      <c r="A44" s="285" t="s">
        <v>240</v>
      </c>
      <c r="B44" s="60" t="s">
        <v>1</v>
      </c>
      <c r="C44" s="61" t="s">
        <v>2</v>
      </c>
      <c r="D44" s="61" t="s">
        <v>3</v>
      </c>
      <c r="E44" s="62" t="s">
        <v>205</v>
      </c>
      <c r="F44" s="62" t="s">
        <v>206</v>
      </c>
      <c r="G44" s="62" t="s">
        <v>285</v>
      </c>
      <c r="H44" s="62" t="s">
        <v>286</v>
      </c>
      <c r="I44" s="62" t="s">
        <v>287</v>
      </c>
      <c r="J44" s="62" t="s">
        <v>288</v>
      </c>
      <c r="K44" s="62" t="s">
        <v>289</v>
      </c>
      <c r="L44" s="62" t="s">
        <v>11</v>
      </c>
      <c r="M44" s="63" t="s">
        <v>168</v>
      </c>
      <c r="N44" s="25"/>
    </row>
    <row r="45" spans="1:14" ht="12" customHeight="1" thickTop="1">
      <c r="A45" s="96">
        <v>25</v>
      </c>
      <c r="B45" s="44">
        <v>1</v>
      </c>
      <c r="C45" s="68" t="s">
        <v>61</v>
      </c>
      <c r="D45" s="69" t="s">
        <v>238</v>
      </c>
      <c r="E45" s="72">
        <v>9</v>
      </c>
      <c r="F45" s="73">
        <v>25</v>
      </c>
      <c r="G45" s="73">
        <v>25</v>
      </c>
      <c r="H45" s="73">
        <v>25</v>
      </c>
      <c r="I45" s="73">
        <v>21</v>
      </c>
      <c r="J45" s="73">
        <v>25</v>
      </c>
      <c r="K45" s="74">
        <v>25</v>
      </c>
      <c r="L45" s="99">
        <f aca="true" t="shared" si="4" ref="L45:L65">SUM(E45:K45)</f>
        <v>155</v>
      </c>
      <c r="M45" s="224">
        <f aca="true" t="shared" si="5" ref="M45:M65">IF(COUNT(E45:K45)&lt;6,L45,(LARGE(E45:K45,1)+LARGE(E45:K45,2)+LARGE(E45:K45,3)+LARGE(E45:K45,4)+LARGE(E45:K45,5)+LARGE(E45:K45,6)))</f>
        <v>146</v>
      </c>
      <c r="N45" s="283"/>
    </row>
    <row r="46" spans="1:14" ht="12" customHeight="1">
      <c r="A46" s="96">
        <v>23</v>
      </c>
      <c r="B46" s="45">
        <v>2</v>
      </c>
      <c r="C46" s="47" t="s">
        <v>65</v>
      </c>
      <c r="D46" s="48" t="s">
        <v>210</v>
      </c>
      <c r="E46" s="53">
        <v>21</v>
      </c>
      <c r="F46" s="6">
        <v>15</v>
      </c>
      <c r="G46" s="6">
        <v>23</v>
      </c>
      <c r="H46" s="6">
        <v>23</v>
      </c>
      <c r="I46" s="6">
        <v>19</v>
      </c>
      <c r="J46" s="6">
        <v>17</v>
      </c>
      <c r="K46" s="54">
        <v>23</v>
      </c>
      <c r="L46" s="100">
        <f t="shared" si="4"/>
        <v>141</v>
      </c>
      <c r="M46" s="225">
        <f t="shared" si="5"/>
        <v>126</v>
      </c>
      <c r="N46" s="25"/>
    </row>
    <row r="47" spans="1:14" ht="12" customHeight="1">
      <c r="A47" s="96">
        <v>21</v>
      </c>
      <c r="B47" s="45">
        <v>3</v>
      </c>
      <c r="C47" s="70" t="s">
        <v>58</v>
      </c>
      <c r="D47" s="71" t="s">
        <v>52</v>
      </c>
      <c r="E47" s="75">
        <v>25</v>
      </c>
      <c r="F47" s="76">
        <v>17</v>
      </c>
      <c r="G47" s="76">
        <v>21</v>
      </c>
      <c r="H47" s="76">
        <v>14</v>
      </c>
      <c r="I47" s="76">
        <v>17</v>
      </c>
      <c r="J47" s="76">
        <v>23</v>
      </c>
      <c r="K47" s="77">
        <v>11</v>
      </c>
      <c r="L47" s="100">
        <f t="shared" si="4"/>
        <v>128</v>
      </c>
      <c r="M47" s="225">
        <f t="shared" si="5"/>
        <v>117</v>
      </c>
      <c r="N47" s="25"/>
    </row>
    <row r="48" spans="1:14" ht="12" customHeight="1">
      <c r="A48" s="96">
        <v>19</v>
      </c>
      <c r="B48" s="45">
        <v>4</v>
      </c>
      <c r="C48" s="49" t="s">
        <v>120</v>
      </c>
      <c r="D48" s="50" t="s">
        <v>209</v>
      </c>
      <c r="E48" s="53">
        <v>19</v>
      </c>
      <c r="F48" s="6">
        <v>23</v>
      </c>
      <c r="G48" s="6">
        <v>17</v>
      </c>
      <c r="H48" s="6">
        <v>17</v>
      </c>
      <c r="I48" s="6">
        <v>11</v>
      </c>
      <c r="J48" s="6">
        <v>13</v>
      </c>
      <c r="K48" s="54">
        <v>19</v>
      </c>
      <c r="L48" s="100">
        <f t="shared" si="4"/>
        <v>119</v>
      </c>
      <c r="M48" s="225">
        <f t="shared" si="5"/>
        <v>108</v>
      </c>
      <c r="N48" s="25"/>
    </row>
    <row r="49" spans="1:14" ht="12" customHeight="1">
      <c r="A49" s="96">
        <v>17</v>
      </c>
      <c r="B49" s="45">
        <v>5</v>
      </c>
      <c r="C49" s="70" t="s">
        <v>87</v>
      </c>
      <c r="D49" s="71" t="s">
        <v>52</v>
      </c>
      <c r="E49" s="75">
        <v>23</v>
      </c>
      <c r="F49" s="76" t="s">
        <v>169</v>
      </c>
      <c r="G49" s="76">
        <v>19</v>
      </c>
      <c r="H49" s="76">
        <v>19</v>
      </c>
      <c r="I49" s="76">
        <v>12</v>
      </c>
      <c r="J49" s="76">
        <v>12</v>
      </c>
      <c r="K49" s="77">
        <v>21</v>
      </c>
      <c r="L49" s="100">
        <f t="shared" si="4"/>
        <v>106</v>
      </c>
      <c r="M49" s="225">
        <f t="shared" si="5"/>
        <v>106</v>
      </c>
      <c r="N49" s="25"/>
    </row>
    <row r="50" spans="1:14" ht="12" customHeight="1">
      <c r="A50" s="96">
        <v>15</v>
      </c>
      <c r="B50" s="45">
        <v>6</v>
      </c>
      <c r="C50" s="47" t="s">
        <v>82</v>
      </c>
      <c r="D50" s="48" t="s">
        <v>52</v>
      </c>
      <c r="E50" s="53">
        <v>12</v>
      </c>
      <c r="F50" s="6">
        <v>21</v>
      </c>
      <c r="G50" s="6">
        <v>13</v>
      </c>
      <c r="H50" s="6">
        <v>21</v>
      </c>
      <c r="I50" s="6">
        <v>15</v>
      </c>
      <c r="J50" s="6">
        <v>21</v>
      </c>
      <c r="K50" s="54">
        <v>10</v>
      </c>
      <c r="L50" s="100">
        <f t="shared" si="4"/>
        <v>113</v>
      </c>
      <c r="M50" s="225">
        <f t="shared" si="5"/>
        <v>103</v>
      </c>
      <c r="N50" s="25"/>
    </row>
    <row r="51" spans="1:14" ht="12" customHeight="1">
      <c r="A51" s="96">
        <v>14</v>
      </c>
      <c r="B51" s="45">
        <v>7</v>
      </c>
      <c r="C51" s="70" t="s">
        <v>105</v>
      </c>
      <c r="D51" s="71" t="s">
        <v>52</v>
      </c>
      <c r="E51" s="75" t="s">
        <v>169</v>
      </c>
      <c r="F51" s="76">
        <v>11</v>
      </c>
      <c r="G51" s="76">
        <v>15</v>
      </c>
      <c r="H51" s="76">
        <v>15</v>
      </c>
      <c r="I51" s="76">
        <v>4</v>
      </c>
      <c r="J51" s="76">
        <v>11</v>
      </c>
      <c r="K51" s="77">
        <v>9</v>
      </c>
      <c r="L51" s="100">
        <f t="shared" si="4"/>
        <v>65</v>
      </c>
      <c r="M51" s="225">
        <f t="shared" si="5"/>
        <v>65</v>
      </c>
      <c r="N51" s="25"/>
    </row>
    <row r="52" spans="1:14" ht="12" customHeight="1">
      <c r="A52" s="96">
        <v>13</v>
      </c>
      <c r="B52" s="45">
        <v>8</v>
      </c>
      <c r="C52" s="47" t="s">
        <v>144</v>
      </c>
      <c r="D52" s="50" t="s">
        <v>53</v>
      </c>
      <c r="E52" s="53">
        <v>11</v>
      </c>
      <c r="F52" s="6">
        <v>12</v>
      </c>
      <c r="G52" s="6">
        <v>14</v>
      </c>
      <c r="H52" s="6" t="s">
        <v>169</v>
      </c>
      <c r="I52" s="6">
        <v>9</v>
      </c>
      <c r="J52" s="6" t="s">
        <v>169</v>
      </c>
      <c r="K52" s="54">
        <v>17</v>
      </c>
      <c r="L52" s="100">
        <f t="shared" si="4"/>
        <v>63</v>
      </c>
      <c r="M52" s="225">
        <f t="shared" si="5"/>
        <v>63</v>
      </c>
      <c r="N52" s="25"/>
    </row>
    <row r="53" spans="1:14" ht="12" customHeight="1">
      <c r="A53" s="96">
        <v>12</v>
      </c>
      <c r="B53" s="45">
        <v>9</v>
      </c>
      <c r="C53" s="70" t="s">
        <v>101</v>
      </c>
      <c r="D53" s="71" t="s">
        <v>209</v>
      </c>
      <c r="E53" s="75">
        <v>8</v>
      </c>
      <c r="F53" s="76">
        <v>19</v>
      </c>
      <c r="G53" s="76" t="s">
        <v>169</v>
      </c>
      <c r="H53" s="76" t="s">
        <v>169</v>
      </c>
      <c r="I53" s="76">
        <v>8</v>
      </c>
      <c r="J53" s="76">
        <v>15</v>
      </c>
      <c r="K53" s="77" t="s">
        <v>169</v>
      </c>
      <c r="L53" s="100">
        <f t="shared" si="4"/>
        <v>50</v>
      </c>
      <c r="M53" s="225">
        <f t="shared" si="5"/>
        <v>50</v>
      </c>
      <c r="N53" s="25"/>
    </row>
    <row r="54" spans="1:14" ht="12" customHeight="1">
      <c r="A54" s="96">
        <v>11</v>
      </c>
      <c r="B54" s="45">
        <v>10</v>
      </c>
      <c r="C54" s="49" t="s">
        <v>80</v>
      </c>
      <c r="D54" s="48" t="s">
        <v>53</v>
      </c>
      <c r="E54" s="53" t="s">
        <v>169</v>
      </c>
      <c r="F54" s="6" t="s">
        <v>169</v>
      </c>
      <c r="G54" s="6" t="s">
        <v>169</v>
      </c>
      <c r="H54" s="6" t="s">
        <v>169</v>
      </c>
      <c r="I54" s="6">
        <v>23</v>
      </c>
      <c r="J54" s="6">
        <v>14</v>
      </c>
      <c r="K54" s="54" t="s">
        <v>169</v>
      </c>
      <c r="L54" s="100">
        <f t="shared" si="4"/>
        <v>37</v>
      </c>
      <c r="M54" s="225">
        <f t="shared" si="5"/>
        <v>37</v>
      </c>
      <c r="N54" s="25"/>
    </row>
    <row r="55" spans="1:14" ht="12" customHeight="1">
      <c r="A55" s="96">
        <v>10</v>
      </c>
      <c r="B55" s="45">
        <v>11</v>
      </c>
      <c r="C55" s="70" t="s">
        <v>214</v>
      </c>
      <c r="D55" s="71" t="s">
        <v>213</v>
      </c>
      <c r="E55" s="75">
        <v>17</v>
      </c>
      <c r="F55" s="76">
        <v>9</v>
      </c>
      <c r="G55" s="76" t="s">
        <v>169</v>
      </c>
      <c r="H55" s="76" t="s">
        <v>169</v>
      </c>
      <c r="I55" s="76">
        <v>10</v>
      </c>
      <c r="J55" s="76" t="s">
        <v>169</v>
      </c>
      <c r="K55" s="77" t="s">
        <v>169</v>
      </c>
      <c r="L55" s="100">
        <f t="shared" si="4"/>
        <v>36</v>
      </c>
      <c r="M55" s="225">
        <f t="shared" si="5"/>
        <v>36</v>
      </c>
      <c r="N55" s="25"/>
    </row>
    <row r="56" spans="1:14" ht="12" customHeight="1">
      <c r="A56" s="96">
        <v>9</v>
      </c>
      <c r="B56" s="45">
        <v>12</v>
      </c>
      <c r="C56" s="49" t="s">
        <v>212</v>
      </c>
      <c r="D56" s="50" t="s">
        <v>213</v>
      </c>
      <c r="E56" s="53">
        <v>13</v>
      </c>
      <c r="F56" s="6">
        <v>10</v>
      </c>
      <c r="G56" s="6" t="s">
        <v>169</v>
      </c>
      <c r="H56" s="6" t="s">
        <v>169</v>
      </c>
      <c r="I56" s="6">
        <v>13</v>
      </c>
      <c r="J56" s="6" t="s">
        <v>169</v>
      </c>
      <c r="K56" s="54" t="s">
        <v>169</v>
      </c>
      <c r="L56" s="100">
        <f t="shared" si="4"/>
        <v>36</v>
      </c>
      <c r="M56" s="225">
        <f t="shared" si="5"/>
        <v>36</v>
      </c>
      <c r="N56" s="25"/>
    </row>
    <row r="57" spans="1:14" ht="12" customHeight="1">
      <c r="A57" s="96">
        <v>8</v>
      </c>
      <c r="B57" s="45">
        <v>13</v>
      </c>
      <c r="C57" s="70" t="s">
        <v>94</v>
      </c>
      <c r="D57" s="71" t="s">
        <v>238</v>
      </c>
      <c r="E57" s="75">
        <v>15</v>
      </c>
      <c r="F57" s="76">
        <v>13</v>
      </c>
      <c r="G57" s="76" t="s">
        <v>169</v>
      </c>
      <c r="H57" s="76" t="s">
        <v>169</v>
      </c>
      <c r="I57" s="76" t="s">
        <v>169</v>
      </c>
      <c r="J57" s="76" t="s">
        <v>169</v>
      </c>
      <c r="K57" s="77" t="s">
        <v>169</v>
      </c>
      <c r="L57" s="100">
        <f t="shared" si="4"/>
        <v>28</v>
      </c>
      <c r="M57" s="225">
        <f t="shared" si="5"/>
        <v>28</v>
      </c>
      <c r="N57" s="25"/>
    </row>
    <row r="58" spans="1:14" ht="12" customHeight="1">
      <c r="A58" s="96">
        <v>7</v>
      </c>
      <c r="B58" s="45">
        <v>14</v>
      </c>
      <c r="C58" s="47" t="s">
        <v>131</v>
      </c>
      <c r="D58" s="50" t="s">
        <v>213</v>
      </c>
      <c r="E58" s="53">
        <v>14</v>
      </c>
      <c r="F58" s="6" t="s">
        <v>169</v>
      </c>
      <c r="G58" s="6" t="s">
        <v>169</v>
      </c>
      <c r="H58" s="6" t="s">
        <v>169</v>
      </c>
      <c r="I58" s="6">
        <v>14</v>
      </c>
      <c r="J58" s="6" t="s">
        <v>169</v>
      </c>
      <c r="K58" s="54" t="s">
        <v>169</v>
      </c>
      <c r="L58" s="100">
        <f t="shared" si="4"/>
        <v>28</v>
      </c>
      <c r="M58" s="225">
        <f t="shared" si="5"/>
        <v>28</v>
      </c>
      <c r="N58" s="25"/>
    </row>
    <row r="59" spans="1:14" ht="12" customHeight="1">
      <c r="A59" s="96">
        <v>6</v>
      </c>
      <c r="B59" s="45">
        <v>15</v>
      </c>
      <c r="C59" s="70" t="s">
        <v>116</v>
      </c>
      <c r="D59" s="71" t="s">
        <v>213</v>
      </c>
      <c r="E59" s="75" t="s">
        <v>169</v>
      </c>
      <c r="F59" s="76" t="s">
        <v>169</v>
      </c>
      <c r="G59" s="76" t="s">
        <v>169</v>
      </c>
      <c r="H59" s="76" t="s">
        <v>169</v>
      </c>
      <c r="I59" s="76">
        <v>25</v>
      </c>
      <c r="J59" s="76" t="s">
        <v>169</v>
      </c>
      <c r="K59" s="77" t="s">
        <v>169</v>
      </c>
      <c r="L59" s="100">
        <f t="shared" si="4"/>
        <v>25</v>
      </c>
      <c r="M59" s="225">
        <f t="shared" si="5"/>
        <v>25</v>
      </c>
      <c r="N59" s="25"/>
    </row>
    <row r="60" spans="1:14" ht="12" customHeight="1">
      <c r="A60" s="96">
        <v>5</v>
      </c>
      <c r="B60" s="45">
        <v>16</v>
      </c>
      <c r="C60" s="47" t="s">
        <v>211</v>
      </c>
      <c r="D60" s="50" t="s">
        <v>238</v>
      </c>
      <c r="E60" s="53">
        <v>10</v>
      </c>
      <c r="F60" s="6">
        <v>14</v>
      </c>
      <c r="G60" s="6" t="s">
        <v>169</v>
      </c>
      <c r="H60" s="6" t="s">
        <v>169</v>
      </c>
      <c r="I60" s="6" t="s">
        <v>169</v>
      </c>
      <c r="J60" s="6" t="s">
        <v>169</v>
      </c>
      <c r="K60" s="54" t="s">
        <v>169</v>
      </c>
      <c r="L60" s="100">
        <f t="shared" si="4"/>
        <v>24</v>
      </c>
      <c r="M60" s="225">
        <f t="shared" si="5"/>
        <v>24</v>
      </c>
      <c r="N60" s="25"/>
    </row>
    <row r="61" spans="1:14" ht="12" customHeight="1">
      <c r="A61" s="96">
        <v>4</v>
      </c>
      <c r="B61" s="45">
        <v>17</v>
      </c>
      <c r="C61" s="70" t="s">
        <v>56</v>
      </c>
      <c r="D61" s="71" t="s">
        <v>53</v>
      </c>
      <c r="E61" s="75"/>
      <c r="F61" s="76"/>
      <c r="G61" s="76"/>
      <c r="H61" s="76"/>
      <c r="I61" s="76"/>
      <c r="J61" s="76">
        <v>19</v>
      </c>
      <c r="K61" s="77" t="s">
        <v>169</v>
      </c>
      <c r="L61" s="100">
        <f>SUM(E61:K61)</f>
        <v>19</v>
      </c>
      <c r="M61" s="225">
        <f>IF(COUNT(E61:K61)&lt;6,L61,(LARGE(E61:K61,1)+LARGE(E61:K61,2)+LARGE(E61:K61,3)+LARGE(E61:K61,4)+LARGE(E61:K61,5)+LARGE(E61:K61,6)))</f>
        <v>19</v>
      </c>
      <c r="N61" s="25"/>
    </row>
    <row r="62" spans="1:14" ht="12" customHeight="1">
      <c r="A62" s="96">
        <v>3</v>
      </c>
      <c r="B62" s="45">
        <v>18</v>
      </c>
      <c r="C62" s="47" t="s">
        <v>274</v>
      </c>
      <c r="D62" s="50" t="s">
        <v>275</v>
      </c>
      <c r="E62" s="53" t="s">
        <v>169</v>
      </c>
      <c r="F62" s="6" t="s">
        <v>169</v>
      </c>
      <c r="G62" s="6" t="s">
        <v>169</v>
      </c>
      <c r="H62" s="6" t="s">
        <v>169</v>
      </c>
      <c r="I62" s="6">
        <v>6</v>
      </c>
      <c r="J62" s="6" t="s">
        <v>169</v>
      </c>
      <c r="K62" s="54">
        <v>13</v>
      </c>
      <c r="L62" s="100">
        <f t="shared" si="4"/>
        <v>19</v>
      </c>
      <c r="M62" s="225">
        <f t="shared" si="5"/>
        <v>19</v>
      </c>
      <c r="N62" s="25"/>
    </row>
    <row r="63" spans="1:14" ht="12" customHeight="1">
      <c r="A63" s="96">
        <v>2</v>
      </c>
      <c r="B63" s="45">
        <v>19</v>
      </c>
      <c r="C63" s="70" t="s">
        <v>85</v>
      </c>
      <c r="D63" s="71" t="s">
        <v>52</v>
      </c>
      <c r="E63" s="75" t="s">
        <v>169</v>
      </c>
      <c r="F63" s="76" t="s">
        <v>169</v>
      </c>
      <c r="G63" s="76">
        <v>12</v>
      </c>
      <c r="H63" s="76" t="s">
        <v>169</v>
      </c>
      <c r="I63" s="76" t="s">
        <v>169</v>
      </c>
      <c r="J63" s="76" t="s">
        <v>169</v>
      </c>
      <c r="K63" s="77" t="s">
        <v>169</v>
      </c>
      <c r="L63" s="100">
        <f t="shared" si="4"/>
        <v>12</v>
      </c>
      <c r="M63" s="225">
        <f t="shared" si="5"/>
        <v>12</v>
      </c>
      <c r="N63" s="25"/>
    </row>
    <row r="64" spans="1:14" ht="12" customHeight="1">
      <c r="A64" s="96">
        <v>1</v>
      </c>
      <c r="B64" s="45">
        <v>20</v>
      </c>
      <c r="C64" s="47" t="s">
        <v>276</v>
      </c>
      <c r="D64" s="50" t="s">
        <v>213</v>
      </c>
      <c r="E64" s="53" t="s">
        <v>169</v>
      </c>
      <c r="F64" s="6" t="s">
        <v>169</v>
      </c>
      <c r="G64" s="6" t="s">
        <v>169</v>
      </c>
      <c r="H64" s="6" t="s">
        <v>169</v>
      </c>
      <c r="I64" s="6">
        <v>7</v>
      </c>
      <c r="J64" s="6" t="s">
        <v>169</v>
      </c>
      <c r="K64" s="54" t="s">
        <v>169</v>
      </c>
      <c r="L64" s="100">
        <f t="shared" si="4"/>
        <v>7</v>
      </c>
      <c r="M64" s="225">
        <f t="shared" si="5"/>
        <v>7</v>
      </c>
      <c r="N64" s="25"/>
    </row>
    <row r="65" spans="1:14" ht="12" customHeight="1">
      <c r="A65" s="96"/>
      <c r="B65" s="327">
        <v>21</v>
      </c>
      <c r="C65" s="334" t="s">
        <v>273</v>
      </c>
      <c r="D65" s="335" t="s">
        <v>275</v>
      </c>
      <c r="E65" s="336" t="s">
        <v>169</v>
      </c>
      <c r="F65" s="337" t="s">
        <v>169</v>
      </c>
      <c r="G65" s="337" t="s">
        <v>169</v>
      </c>
      <c r="H65" s="337" t="s">
        <v>169</v>
      </c>
      <c r="I65" s="337">
        <v>5</v>
      </c>
      <c r="J65" s="337" t="s">
        <v>169</v>
      </c>
      <c r="K65" s="335"/>
      <c r="L65" s="330">
        <f t="shared" si="4"/>
        <v>5</v>
      </c>
      <c r="M65" s="326">
        <f t="shared" si="5"/>
        <v>5</v>
      </c>
      <c r="N65" s="25"/>
    </row>
    <row r="66" spans="1:14" ht="12" customHeight="1">
      <c r="A66" s="96"/>
      <c r="B66" s="327">
        <v>20</v>
      </c>
      <c r="C66" s="332" t="s">
        <v>290</v>
      </c>
      <c r="D66" s="333" t="s">
        <v>52</v>
      </c>
      <c r="E66" s="328" t="s">
        <v>169</v>
      </c>
      <c r="F66" s="17" t="s">
        <v>169</v>
      </c>
      <c r="G66" s="17" t="s">
        <v>169</v>
      </c>
      <c r="H66" s="17" t="s">
        <v>169</v>
      </c>
      <c r="I66" s="17" t="s">
        <v>169</v>
      </c>
      <c r="J66" s="17" t="s">
        <v>169</v>
      </c>
      <c r="K66" s="329"/>
      <c r="L66" s="330">
        <f>SUM(E66:K66)</f>
        <v>0</v>
      </c>
      <c r="M66" s="326">
        <f>IF(COUNT(E66:K66)&lt;6,L66,(LARGE(E66:K66,1)+LARGE(E66:K66,2)+LARGE(E66:K66,3)+LARGE(E66:K66,4)+LARGE(E66:K66,5)+LARGE(E66:K66,6)))</f>
        <v>0</v>
      </c>
      <c r="N66" s="25"/>
    </row>
    <row r="67" spans="1:14" ht="12" customHeight="1" thickBot="1">
      <c r="A67" s="96"/>
      <c r="B67" s="57">
        <v>21</v>
      </c>
      <c r="C67" s="279" t="s">
        <v>291</v>
      </c>
      <c r="D67" s="280" t="s">
        <v>52</v>
      </c>
      <c r="E67" s="281" t="s">
        <v>169</v>
      </c>
      <c r="F67" s="282" t="s">
        <v>169</v>
      </c>
      <c r="G67" s="282" t="s">
        <v>169</v>
      </c>
      <c r="H67" s="282" t="s">
        <v>169</v>
      </c>
      <c r="I67" s="282" t="s">
        <v>169</v>
      </c>
      <c r="J67" s="282" t="s">
        <v>169</v>
      </c>
      <c r="K67" s="280"/>
      <c r="L67" s="102">
        <f>SUM(E67:K67)</f>
        <v>0</v>
      </c>
      <c r="M67" s="228">
        <f>IF(COUNT(E67:K67)&lt;6,L67,(LARGE(E67:K67,1)+LARGE(E67:K67,2)+LARGE(E67:K67,3)+LARGE(E67:K67,4)+LARGE(E67:K67,5)+LARGE(E67:K67,6)))</f>
        <v>0</v>
      </c>
      <c r="N67" s="25"/>
    </row>
    <row r="68" spans="1:14" ht="12" customHeight="1" thickBot="1" thickTop="1">
      <c r="A68" s="95"/>
      <c r="B68" s="343" t="s">
        <v>279</v>
      </c>
      <c r="C68" s="344"/>
      <c r="D68" s="28"/>
      <c r="E68" s="29"/>
      <c r="F68" s="29"/>
      <c r="G68" s="29"/>
      <c r="H68" s="29"/>
      <c r="I68" s="29"/>
      <c r="J68" s="29"/>
      <c r="K68" s="29"/>
      <c r="L68" s="30"/>
      <c r="M68" s="227"/>
      <c r="N68" s="25"/>
    </row>
    <row r="69" spans="1:14" ht="33" thickBot="1" thickTop="1">
      <c r="A69" s="285" t="s">
        <v>240</v>
      </c>
      <c r="B69" s="64" t="s">
        <v>1</v>
      </c>
      <c r="C69" s="65" t="s">
        <v>2</v>
      </c>
      <c r="D69" s="65" t="s">
        <v>3</v>
      </c>
      <c r="E69" s="62" t="s">
        <v>205</v>
      </c>
      <c r="F69" s="62" t="s">
        <v>206</v>
      </c>
      <c r="G69" s="62" t="s">
        <v>285</v>
      </c>
      <c r="H69" s="62" t="s">
        <v>286</v>
      </c>
      <c r="I69" s="62" t="s">
        <v>287</v>
      </c>
      <c r="J69" s="62" t="s">
        <v>288</v>
      </c>
      <c r="K69" s="62" t="s">
        <v>289</v>
      </c>
      <c r="L69" s="66" t="s">
        <v>11</v>
      </c>
      <c r="M69" s="67" t="s">
        <v>168</v>
      </c>
      <c r="N69" s="25"/>
    </row>
    <row r="70" spans="1:14" ht="12" customHeight="1" thickTop="1">
      <c r="A70" s="356">
        <v>25</v>
      </c>
      <c r="B70" s="359">
        <v>1</v>
      </c>
      <c r="C70" s="308" t="s">
        <v>61</v>
      </c>
      <c r="D70" s="361" t="s">
        <v>234</v>
      </c>
      <c r="E70" s="288" t="s">
        <v>169</v>
      </c>
      <c r="F70" s="289">
        <v>25</v>
      </c>
      <c r="G70" s="289">
        <v>23</v>
      </c>
      <c r="H70" s="289">
        <v>25</v>
      </c>
      <c r="I70" s="289">
        <v>25</v>
      </c>
      <c r="J70" s="289">
        <v>23</v>
      </c>
      <c r="K70" s="290">
        <v>25</v>
      </c>
      <c r="L70" s="309">
        <f aca="true" t="shared" si="6" ref="L70:L85">IF(COUNT(E70:K70)&lt;6,N70,(LARGE(E70:K70,1)+LARGE(E70:K70,2)+LARGE(E70:K70,3)+LARGE(E70:K70,4)+LARGE(E70:K70,5)+LARGE(E70:K70,6)))</f>
        <v>146</v>
      </c>
      <c r="M70" s="363">
        <f>SUM(L70:L71)</f>
        <v>292</v>
      </c>
      <c r="N70" s="264">
        <f aca="true" t="shared" si="7" ref="N70:N93">SUM(E70:K70)</f>
        <v>146</v>
      </c>
    </row>
    <row r="71" spans="1:14" ht="12" customHeight="1" thickBot="1">
      <c r="A71" s="356"/>
      <c r="B71" s="360"/>
      <c r="C71" s="79" t="s">
        <v>120</v>
      </c>
      <c r="D71" s="362"/>
      <c r="E71" s="291">
        <v>19</v>
      </c>
      <c r="F71" s="292">
        <v>25</v>
      </c>
      <c r="G71" s="292">
        <v>23</v>
      </c>
      <c r="H71" s="292">
        <v>25</v>
      </c>
      <c r="I71" s="292">
        <v>25</v>
      </c>
      <c r="J71" s="292">
        <v>23</v>
      </c>
      <c r="K71" s="293">
        <v>25</v>
      </c>
      <c r="L71" s="266">
        <f t="shared" si="6"/>
        <v>146</v>
      </c>
      <c r="M71" s="364"/>
      <c r="N71" s="264">
        <f t="shared" si="7"/>
        <v>165</v>
      </c>
    </row>
    <row r="72" spans="1:14" ht="12" customHeight="1">
      <c r="A72" s="356">
        <v>23</v>
      </c>
      <c r="B72" s="365">
        <v>2</v>
      </c>
      <c r="C72" s="59" t="s">
        <v>58</v>
      </c>
      <c r="D72" s="366" t="s">
        <v>283</v>
      </c>
      <c r="E72" s="294">
        <v>25</v>
      </c>
      <c r="F72" s="295">
        <v>19</v>
      </c>
      <c r="G72" s="295">
        <v>25</v>
      </c>
      <c r="H72" s="295">
        <v>19</v>
      </c>
      <c r="I72" s="295">
        <v>19</v>
      </c>
      <c r="J72" s="295">
        <v>19</v>
      </c>
      <c r="K72" s="296">
        <v>19</v>
      </c>
      <c r="L72" s="265">
        <f t="shared" si="6"/>
        <v>126</v>
      </c>
      <c r="M72" s="368">
        <f>SUM(L72:L73)</f>
        <v>246</v>
      </c>
      <c r="N72" s="264">
        <f t="shared" si="7"/>
        <v>145</v>
      </c>
    </row>
    <row r="73" spans="1:14" ht="12" customHeight="1" thickBot="1">
      <c r="A73" s="356"/>
      <c r="B73" s="360">
        <v>4</v>
      </c>
      <c r="C73" s="58" t="s">
        <v>105</v>
      </c>
      <c r="D73" s="367"/>
      <c r="E73" s="297" t="s">
        <v>169</v>
      </c>
      <c r="F73" s="298">
        <v>19</v>
      </c>
      <c r="G73" s="298">
        <v>25</v>
      </c>
      <c r="H73" s="298">
        <v>19</v>
      </c>
      <c r="I73" s="298">
        <v>19</v>
      </c>
      <c r="J73" s="298">
        <v>19</v>
      </c>
      <c r="K73" s="299">
        <v>19</v>
      </c>
      <c r="L73" s="266">
        <f t="shared" si="6"/>
        <v>120</v>
      </c>
      <c r="M73" s="364"/>
      <c r="N73" s="264">
        <f t="shared" si="7"/>
        <v>120</v>
      </c>
    </row>
    <row r="74" spans="1:14" ht="12" customHeight="1">
      <c r="A74" s="356">
        <v>21</v>
      </c>
      <c r="B74" s="365">
        <v>3</v>
      </c>
      <c r="C74" s="80" t="s">
        <v>82</v>
      </c>
      <c r="D74" s="369" t="s">
        <v>52</v>
      </c>
      <c r="E74" s="300">
        <v>25</v>
      </c>
      <c r="F74" s="301">
        <v>23</v>
      </c>
      <c r="G74" s="301">
        <v>19</v>
      </c>
      <c r="H74" s="301">
        <v>21</v>
      </c>
      <c r="I74" s="301">
        <v>17</v>
      </c>
      <c r="J74" s="301">
        <v>17</v>
      </c>
      <c r="K74" s="302">
        <v>21</v>
      </c>
      <c r="L74" s="265">
        <f t="shared" si="6"/>
        <v>126</v>
      </c>
      <c r="M74" s="368">
        <f>SUM(L74:L75)</f>
        <v>223</v>
      </c>
      <c r="N74" s="264">
        <f t="shared" si="7"/>
        <v>143</v>
      </c>
    </row>
    <row r="75" spans="1:14" ht="12" customHeight="1" thickBot="1">
      <c r="A75" s="356"/>
      <c r="B75" s="360">
        <v>8</v>
      </c>
      <c r="C75" s="79" t="s">
        <v>87</v>
      </c>
      <c r="D75" s="362"/>
      <c r="E75" s="291">
        <v>21</v>
      </c>
      <c r="F75" s="292" t="s">
        <v>169</v>
      </c>
      <c r="G75" s="292" t="s">
        <v>169</v>
      </c>
      <c r="H75" s="292">
        <v>21</v>
      </c>
      <c r="I75" s="292">
        <v>17</v>
      </c>
      <c r="J75" s="292">
        <v>17</v>
      </c>
      <c r="K75" s="293">
        <v>21</v>
      </c>
      <c r="L75" s="266">
        <f t="shared" si="6"/>
        <v>97</v>
      </c>
      <c r="M75" s="364"/>
      <c r="N75" s="264">
        <f t="shared" si="7"/>
        <v>97</v>
      </c>
    </row>
    <row r="76" spans="1:14" ht="12" customHeight="1">
      <c r="A76" s="356">
        <v>19</v>
      </c>
      <c r="B76" s="365">
        <v>4</v>
      </c>
      <c r="C76" s="59" t="s">
        <v>65</v>
      </c>
      <c r="D76" s="366" t="s">
        <v>237</v>
      </c>
      <c r="E76" s="294">
        <v>21</v>
      </c>
      <c r="F76" s="295">
        <v>23</v>
      </c>
      <c r="G76" s="295">
        <v>19</v>
      </c>
      <c r="H76" s="295">
        <v>23</v>
      </c>
      <c r="I76" s="295">
        <v>21</v>
      </c>
      <c r="J76" s="295">
        <v>21</v>
      </c>
      <c r="K76" s="296">
        <v>23</v>
      </c>
      <c r="L76" s="265">
        <f t="shared" si="6"/>
        <v>132</v>
      </c>
      <c r="M76" s="368">
        <f>SUM(L76:L77)</f>
        <v>214</v>
      </c>
      <c r="N76" s="264">
        <f t="shared" si="7"/>
        <v>151</v>
      </c>
    </row>
    <row r="77" spans="1:14" ht="12" customHeight="1" thickBot="1">
      <c r="A77" s="356"/>
      <c r="B77" s="360">
        <v>6</v>
      </c>
      <c r="C77" s="58" t="s">
        <v>101</v>
      </c>
      <c r="D77" s="367"/>
      <c r="E77" s="297">
        <v>19</v>
      </c>
      <c r="F77" s="298">
        <v>21</v>
      </c>
      <c r="G77" s="298" t="s">
        <v>169</v>
      </c>
      <c r="H77" s="298" t="s">
        <v>169</v>
      </c>
      <c r="I77" s="298">
        <v>21</v>
      </c>
      <c r="J77" s="298">
        <v>21</v>
      </c>
      <c r="K77" s="299" t="s">
        <v>169</v>
      </c>
      <c r="L77" s="266">
        <f t="shared" si="6"/>
        <v>82</v>
      </c>
      <c r="M77" s="364"/>
      <c r="N77" s="264">
        <f t="shared" si="7"/>
        <v>82</v>
      </c>
    </row>
    <row r="78" spans="1:14" ht="12" customHeight="1">
      <c r="A78" s="356">
        <v>17</v>
      </c>
      <c r="B78" s="365">
        <v>5</v>
      </c>
      <c r="C78" s="80" t="s">
        <v>80</v>
      </c>
      <c r="D78" s="369" t="s">
        <v>53</v>
      </c>
      <c r="E78" s="300">
        <v>23</v>
      </c>
      <c r="F78" s="301" t="s">
        <v>169</v>
      </c>
      <c r="G78" s="301">
        <v>21</v>
      </c>
      <c r="H78" s="301" t="s">
        <v>169</v>
      </c>
      <c r="I78" s="301">
        <v>14</v>
      </c>
      <c r="J78" s="301">
        <v>25</v>
      </c>
      <c r="K78" s="302">
        <v>23</v>
      </c>
      <c r="L78" s="265">
        <f t="shared" si="6"/>
        <v>106</v>
      </c>
      <c r="M78" s="368">
        <f>SUM(L78:L79)</f>
        <v>185</v>
      </c>
      <c r="N78" s="264">
        <f t="shared" si="7"/>
        <v>106</v>
      </c>
    </row>
    <row r="79" spans="1:14" ht="12" customHeight="1" thickBot="1">
      <c r="A79" s="356"/>
      <c r="B79" s="360">
        <v>10</v>
      </c>
      <c r="C79" s="79" t="s">
        <v>144</v>
      </c>
      <c r="D79" s="370"/>
      <c r="E79" s="291">
        <v>23</v>
      </c>
      <c r="F79" s="292">
        <v>21</v>
      </c>
      <c r="G79" s="292">
        <v>21</v>
      </c>
      <c r="H79" s="292" t="s">
        <v>169</v>
      </c>
      <c r="I79" s="292">
        <v>14</v>
      </c>
      <c r="J79" s="292" t="s">
        <v>169</v>
      </c>
      <c r="K79" s="293" t="s">
        <v>169</v>
      </c>
      <c r="L79" s="266">
        <f t="shared" si="6"/>
        <v>79</v>
      </c>
      <c r="M79" s="364"/>
      <c r="N79" s="264">
        <f t="shared" si="7"/>
        <v>79</v>
      </c>
    </row>
    <row r="80" spans="1:14" ht="12" customHeight="1">
      <c r="A80" s="356">
        <v>15</v>
      </c>
      <c r="B80" s="365">
        <v>6</v>
      </c>
      <c r="C80" s="59" t="s">
        <v>214</v>
      </c>
      <c r="D80" s="366" t="s">
        <v>213</v>
      </c>
      <c r="E80" s="294">
        <v>17</v>
      </c>
      <c r="F80" s="295">
        <v>15</v>
      </c>
      <c r="G80" s="295" t="s">
        <v>169</v>
      </c>
      <c r="H80" s="295" t="s">
        <v>169</v>
      </c>
      <c r="I80" s="295">
        <v>15</v>
      </c>
      <c r="J80" s="295" t="s">
        <v>169</v>
      </c>
      <c r="K80" s="296" t="s">
        <v>169</v>
      </c>
      <c r="L80" s="265">
        <f t="shared" si="6"/>
        <v>47</v>
      </c>
      <c r="M80" s="368">
        <f>SUM(L80:L81)</f>
        <v>94</v>
      </c>
      <c r="N80" s="264">
        <f t="shared" si="7"/>
        <v>47</v>
      </c>
    </row>
    <row r="81" spans="1:14" ht="12" customHeight="1" thickBot="1">
      <c r="A81" s="356"/>
      <c r="B81" s="360">
        <v>12</v>
      </c>
      <c r="C81" s="58" t="s">
        <v>212</v>
      </c>
      <c r="D81" s="371"/>
      <c r="E81" s="297">
        <v>17</v>
      </c>
      <c r="F81" s="298">
        <v>15</v>
      </c>
      <c r="G81" s="298" t="s">
        <v>169</v>
      </c>
      <c r="H81" s="298" t="s">
        <v>169</v>
      </c>
      <c r="I81" s="298">
        <v>15</v>
      </c>
      <c r="J81" s="298" t="s">
        <v>169</v>
      </c>
      <c r="K81" s="299" t="s">
        <v>169</v>
      </c>
      <c r="L81" s="266">
        <f t="shared" si="6"/>
        <v>47</v>
      </c>
      <c r="M81" s="364"/>
      <c r="N81" s="264">
        <f t="shared" si="7"/>
        <v>47</v>
      </c>
    </row>
    <row r="82" spans="1:14" ht="12" customHeight="1">
      <c r="A82" s="356">
        <v>14</v>
      </c>
      <c r="B82" s="365">
        <v>7</v>
      </c>
      <c r="C82" s="80" t="s">
        <v>94</v>
      </c>
      <c r="D82" s="369" t="s">
        <v>20</v>
      </c>
      <c r="E82" s="300">
        <v>15</v>
      </c>
      <c r="F82" s="301">
        <v>17</v>
      </c>
      <c r="G82" s="301" t="s">
        <v>169</v>
      </c>
      <c r="H82" s="301" t="s">
        <v>169</v>
      </c>
      <c r="I82" s="301" t="s">
        <v>169</v>
      </c>
      <c r="J82" s="301" t="s">
        <v>169</v>
      </c>
      <c r="K82" s="302" t="s">
        <v>169</v>
      </c>
      <c r="L82" s="265">
        <f t="shared" si="6"/>
        <v>32</v>
      </c>
      <c r="M82" s="368">
        <f>SUM(L82:L83)</f>
        <v>64</v>
      </c>
      <c r="N82" s="264">
        <f t="shared" si="7"/>
        <v>32</v>
      </c>
    </row>
    <row r="83" spans="1:14" ht="12" customHeight="1" thickBot="1">
      <c r="A83" s="356"/>
      <c r="B83" s="360">
        <v>14</v>
      </c>
      <c r="C83" s="79" t="s">
        <v>235</v>
      </c>
      <c r="D83" s="370"/>
      <c r="E83" s="291">
        <v>15</v>
      </c>
      <c r="F83" s="292">
        <v>17</v>
      </c>
      <c r="G83" s="292" t="s">
        <v>169</v>
      </c>
      <c r="H83" s="292" t="s">
        <v>169</v>
      </c>
      <c r="I83" s="292" t="s">
        <v>169</v>
      </c>
      <c r="J83" s="292" t="s">
        <v>169</v>
      </c>
      <c r="K83" s="293" t="s">
        <v>169</v>
      </c>
      <c r="L83" s="266">
        <f t="shared" si="6"/>
        <v>32</v>
      </c>
      <c r="M83" s="364"/>
      <c r="N83" s="264">
        <f t="shared" si="7"/>
        <v>32</v>
      </c>
    </row>
    <row r="84" spans="1:14" ht="12" customHeight="1">
      <c r="A84" s="356">
        <v>13</v>
      </c>
      <c r="B84" s="365">
        <v>8</v>
      </c>
      <c r="C84" s="59" t="s">
        <v>131</v>
      </c>
      <c r="D84" s="366" t="s">
        <v>213</v>
      </c>
      <c r="E84" s="294">
        <v>17</v>
      </c>
      <c r="F84" s="295" t="s">
        <v>169</v>
      </c>
      <c r="G84" s="295" t="s">
        <v>169</v>
      </c>
      <c r="H84" s="295" t="s">
        <v>169</v>
      </c>
      <c r="I84" s="295">
        <v>23</v>
      </c>
      <c r="J84" s="295" t="s">
        <v>169</v>
      </c>
      <c r="K84" s="296" t="s">
        <v>169</v>
      </c>
      <c r="L84" s="265">
        <f t="shared" si="6"/>
        <v>40</v>
      </c>
      <c r="M84" s="368">
        <f>SUM(L84:L85)</f>
        <v>63</v>
      </c>
      <c r="N84" s="264">
        <f t="shared" si="7"/>
        <v>40</v>
      </c>
    </row>
    <row r="85" spans="1:14" ht="12" customHeight="1" thickBot="1">
      <c r="A85" s="356"/>
      <c r="B85" s="360">
        <v>16</v>
      </c>
      <c r="C85" s="58" t="s">
        <v>116</v>
      </c>
      <c r="D85" s="371"/>
      <c r="E85" s="297" t="s">
        <v>169</v>
      </c>
      <c r="F85" s="298" t="s">
        <v>169</v>
      </c>
      <c r="G85" s="298" t="s">
        <v>169</v>
      </c>
      <c r="H85" s="298" t="s">
        <v>169</v>
      </c>
      <c r="I85" s="298">
        <v>23</v>
      </c>
      <c r="J85" s="298" t="s">
        <v>169</v>
      </c>
      <c r="K85" s="299" t="s">
        <v>169</v>
      </c>
      <c r="L85" s="266">
        <f t="shared" si="6"/>
        <v>23</v>
      </c>
      <c r="M85" s="364"/>
      <c r="N85" s="264">
        <f t="shared" si="7"/>
        <v>23</v>
      </c>
    </row>
    <row r="86" spans="1:14" ht="12" customHeight="1">
      <c r="A86" s="356">
        <v>12</v>
      </c>
      <c r="B86" s="365">
        <v>9</v>
      </c>
      <c r="C86" s="80" t="s">
        <v>273</v>
      </c>
      <c r="D86" s="372" t="s">
        <v>275</v>
      </c>
      <c r="E86" s="300" t="s">
        <v>169</v>
      </c>
      <c r="F86" s="301" t="s">
        <v>169</v>
      </c>
      <c r="G86" s="301" t="s">
        <v>169</v>
      </c>
      <c r="H86" s="301" t="s">
        <v>169</v>
      </c>
      <c r="I86" s="301">
        <v>12</v>
      </c>
      <c r="J86" s="301" t="s">
        <v>169</v>
      </c>
      <c r="K86" s="302">
        <v>17</v>
      </c>
      <c r="L86" s="267">
        <f>IF(COUNT(E86:K86)&lt;6,N86,(LARGE(E86:K86,1)+LARGE(E86:K86,2)+LARGE(E86:K86,3)+LARGE(E86:K86,4)+LARGE(E86:K86,5)+LARGE(E86:K86,6)))</f>
        <v>29</v>
      </c>
      <c r="M86" s="368">
        <f>SUM(L86:L87)</f>
        <v>58</v>
      </c>
      <c r="N86" s="264">
        <f t="shared" si="7"/>
        <v>29</v>
      </c>
    </row>
    <row r="87" spans="1:14" ht="12" customHeight="1" thickBot="1">
      <c r="A87" s="356"/>
      <c r="B87" s="360">
        <v>18</v>
      </c>
      <c r="C87" s="79" t="s">
        <v>274</v>
      </c>
      <c r="D87" s="373"/>
      <c r="E87" s="291" t="s">
        <v>169</v>
      </c>
      <c r="F87" s="292" t="s">
        <v>169</v>
      </c>
      <c r="G87" s="292" t="s">
        <v>169</v>
      </c>
      <c r="H87" s="292" t="s">
        <v>169</v>
      </c>
      <c r="I87" s="292">
        <v>12</v>
      </c>
      <c r="J87" s="292" t="s">
        <v>169</v>
      </c>
      <c r="K87" s="293">
        <v>17</v>
      </c>
      <c r="L87" s="266">
        <f>IF(COUNT(E87:K87)&lt;6,N87,(LARGE(E87:K87,1)+LARGE(E87:K87,2)+LARGE(E87:K87,3)+LARGE(E87:K87,4)+LARGE(E87:K87,5)+LARGE(E87:K87,6)))</f>
        <v>29</v>
      </c>
      <c r="M87" s="364"/>
      <c r="N87" s="264">
        <f t="shared" si="7"/>
        <v>29</v>
      </c>
    </row>
    <row r="88" spans="1:14" ht="12" customHeight="1">
      <c r="A88" s="356">
        <v>11</v>
      </c>
      <c r="B88" s="365">
        <v>10</v>
      </c>
      <c r="C88" s="59" t="s">
        <v>236</v>
      </c>
      <c r="D88" s="366" t="s">
        <v>278</v>
      </c>
      <c r="E88" s="294" t="s">
        <v>169</v>
      </c>
      <c r="F88" s="295" t="s">
        <v>169</v>
      </c>
      <c r="G88" s="295" t="s">
        <v>169</v>
      </c>
      <c r="H88" s="295">
        <v>23</v>
      </c>
      <c r="I88" s="295" t="s">
        <v>169</v>
      </c>
      <c r="J88" s="295" t="s">
        <v>169</v>
      </c>
      <c r="K88" s="296" t="s">
        <v>169</v>
      </c>
      <c r="L88" s="267">
        <f aca="true" t="shared" si="8" ref="L88:L93">IF(COUNT(E88:K88)&lt;6,N88,(LARGE(E88:K88,1)+LARGE(E88:K88,2)+LARGE(E88:K88,3)+LARGE(E88:K88,4)+LARGE(E88:K88,5)+LARGE(E88:K88,6)))</f>
        <v>23</v>
      </c>
      <c r="M88" s="368">
        <f>SUM(L88:L89)</f>
        <v>48</v>
      </c>
      <c r="N88" s="264">
        <f t="shared" si="7"/>
        <v>23</v>
      </c>
    </row>
    <row r="89" spans="1:14" ht="12" customHeight="1" thickBot="1">
      <c r="A89" s="356"/>
      <c r="B89" s="374">
        <v>20</v>
      </c>
      <c r="C89" s="58" t="s">
        <v>56</v>
      </c>
      <c r="D89" s="371"/>
      <c r="E89" s="297" t="s">
        <v>169</v>
      </c>
      <c r="F89" s="298" t="s">
        <v>169</v>
      </c>
      <c r="G89" s="298" t="s">
        <v>169</v>
      </c>
      <c r="H89" s="298" t="s">
        <v>169</v>
      </c>
      <c r="I89" s="298" t="s">
        <v>169</v>
      </c>
      <c r="J89" s="298">
        <v>25</v>
      </c>
      <c r="K89" s="299" t="s">
        <v>169</v>
      </c>
      <c r="L89" s="266">
        <f t="shared" si="8"/>
        <v>25</v>
      </c>
      <c r="M89" s="364"/>
      <c r="N89" s="264">
        <f t="shared" si="7"/>
        <v>25</v>
      </c>
    </row>
    <row r="90" spans="1:14" ht="12" customHeight="1">
      <c r="A90" s="356">
        <v>10</v>
      </c>
      <c r="B90" s="365">
        <v>11</v>
      </c>
      <c r="C90" s="80" t="s">
        <v>290</v>
      </c>
      <c r="D90" s="375" t="s">
        <v>52</v>
      </c>
      <c r="E90" s="300" t="s">
        <v>169</v>
      </c>
      <c r="F90" s="301" t="s">
        <v>169</v>
      </c>
      <c r="G90" s="301" t="s">
        <v>169</v>
      </c>
      <c r="H90" s="301" t="s">
        <v>169</v>
      </c>
      <c r="I90" s="301" t="s">
        <v>169</v>
      </c>
      <c r="J90" s="301" t="s">
        <v>169</v>
      </c>
      <c r="K90" s="302">
        <v>15</v>
      </c>
      <c r="L90" s="267">
        <f t="shared" si="8"/>
        <v>15</v>
      </c>
      <c r="M90" s="368">
        <f>SUM(L90:L91)</f>
        <v>30</v>
      </c>
      <c r="N90" s="264">
        <f t="shared" si="7"/>
        <v>15</v>
      </c>
    </row>
    <row r="91" spans="1:14" ht="12" customHeight="1" thickBot="1">
      <c r="A91" s="356"/>
      <c r="B91" s="360">
        <v>20</v>
      </c>
      <c r="C91" s="303" t="s">
        <v>291</v>
      </c>
      <c r="D91" s="376"/>
      <c r="E91" s="291" t="s">
        <v>169</v>
      </c>
      <c r="F91" s="292" t="s">
        <v>169</v>
      </c>
      <c r="G91" s="292" t="s">
        <v>169</v>
      </c>
      <c r="H91" s="292" t="s">
        <v>169</v>
      </c>
      <c r="I91" s="292" t="s">
        <v>169</v>
      </c>
      <c r="J91" s="292" t="s">
        <v>169</v>
      </c>
      <c r="K91" s="293">
        <v>15</v>
      </c>
      <c r="L91" s="266">
        <f t="shared" si="8"/>
        <v>15</v>
      </c>
      <c r="M91" s="364"/>
      <c r="N91" s="264">
        <f t="shared" si="7"/>
        <v>15</v>
      </c>
    </row>
    <row r="92" spans="1:14" ht="12.75">
      <c r="A92" s="356">
        <v>9</v>
      </c>
      <c r="B92" s="365">
        <v>12</v>
      </c>
      <c r="C92" s="59" t="s">
        <v>276</v>
      </c>
      <c r="D92" s="378" t="s">
        <v>213</v>
      </c>
      <c r="E92" s="294" t="s">
        <v>169</v>
      </c>
      <c r="F92" s="295" t="s">
        <v>169</v>
      </c>
      <c r="G92" s="295" t="s">
        <v>169</v>
      </c>
      <c r="H92" s="295" t="s">
        <v>169</v>
      </c>
      <c r="I92" s="295">
        <v>13</v>
      </c>
      <c r="J92" s="295" t="s">
        <v>169</v>
      </c>
      <c r="K92" s="296" t="s">
        <v>169</v>
      </c>
      <c r="L92" s="267">
        <f t="shared" si="8"/>
        <v>13</v>
      </c>
      <c r="M92" s="368">
        <f>SUM(L92:L93)</f>
        <v>26</v>
      </c>
      <c r="N92" s="264">
        <f t="shared" si="7"/>
        <v>13</v>
      </c>
    </row>
    <row r="93" spans="1:14" ht="13.5" thickBot="1">
      <c r="A93" s="356"/>
      <c r="B93" s="377">
        <v>20</v>
      </c>
      <c r="C93" s="51" t="s">
        <v>277</v>
      </c>
      <c r="D93" s="379"/>
      <c r="E93" s="305" t="s">
        <v>169</v>
      </c>
      <c r="F93" s="306" t="s">
        <v>169</v>
      </c>
      <c r="G93" s="306" t="s">
        <v>169</v>
      </c>
      <c r="H93" s="306" t="s">
        <v>169</v>
      </c>
      <c r="I93" s="306">
        <v>13</v>
      </c>
      <c r="J93" s="306" t="s">
        <v>169</v>
      </c>
      <c r="K93" s="307" t="s">
        <v>169</v>
      </c>
      <c r="L93" s="325">
        <f t="shared" si="8"/>
        <v>13</v>
      </c>
      <c r="M93" s="364"/>
      <c r="N93" s="264">
        <f t="shared" si="7"/>
        <v>13</v>
      </c>
    </row>
    <row r="94" spans="1:14" ht="13.5" thickTop="1">
      <c r="A94" s="96"/>
      <c r="B94" s="25"/>
      <c r="C94" s="27"/>
      <c r="D94" s="311"/>
      <c r="E94" s="25"/>
      <c r="F94" s="25"/>
      <c r="G94" s="25"/>
      <c r="H94" s="25"/>
      <c r="I94" s="25"/>
      <c r="J94" s="25"/>
      <c r="K94" s="25"/>
      <c r="L94" s="25"/>
      <c r="M94" s="229"/>
      <c r="N94" s="25"/>
    </row>
    <row r="95" spans="1:14" ht="12.75">
      <c r="A95" s="96"/>
      <c r="B95" s="25"/>
      <c r="C95" s="27"/>
      <c r="D95" s="311"/>
      <c r="E95" s="25"/>
      <c r="F95" s="25"/>
      <c r="G95" s="25"/>
      <c r="H95" s="25"/>
      <c r="I95" s="25"/>
      <c r="J95" s="25"/>
      <c r="K95" s="25"/>
      <c r="L95" s="25"/>
      <c r="M95" s="229"/>
      <c r="N95" s="25"/>
    </row>
    <row r="96" spans="1:14" ht="12.75">
      <c r="A96" s="96"/>
      <c r="B96" s="25"/>
      <c r="C96" s="27"/>
      <c r="D96" s="311"/>
      <c r="E96" s="25"/>
      <c r="F96" s="25"/>
      <c r="G96" s="25"/>
      <c r="H96" s="25"/>
      <c r="I96" s="25"/>
      <c r="J96" s="25"/>
      <c r="K96" s="25"/>
      <c r="L96" s="25"/>
      <c r="M96" s="229"/>
      <c r="N96" s="25"/>
    </row>
    <row r="97" spans="1:14" ht="12.75">
      <c r="A97" s="96"/>
      <c r="B97" s="25"/>
      <c r="C97" s="27"/>
      <c r="D97" s="311"/>
      <c r="E97" s="25"/>
      <c r="F97" s="25"/>
      <c r="G97" s="25"/>
      <c r="H97" s="25"/>
      <c r="I97" s="25"/>
      <c r="J97" s="25"/>
      <c r="K97" s="25"/>
      <c r="L97" s="25"/>
      <c r="M97" s="229"/>
      <c r="N97" s="25"/>
    </row>
    <row r="98" spans="1:14" ht="13.5" customHeight="1">
      <c r="A98" s="96"/>
      <c r="B98" s="25"/>
      <c r="C98" s="27"/>
      <c r="D98" s="311"/>
      <c r="E98" s="25"/>
      <c r="F98" s="25"/>
      <c r="G98" s="25"/>
      <c r="H98" s="25"/>
      <c r="I98" s="25"/>
      <c r="J98" s="25"/>
      <c r="K98" s="25"/>
      <c r="L98" s="25"/>
      <c r="M98" s="229"/>
      <c r="N98" s="25"/>
    </row>
    <row r="99" spans="1:14" ht="13.5" customHeight="1">
      <c r="A99" s="96"/>
      <c r="B99" s="25"/>
      <c r="C99" s="27"/>
      <c r="D99" s="311"/>
      <c r="E99" s="25"/>
      <c r="F99" s="25"/>
      <c r="G99" s="25"/>
      <c r="H99" s="25"/>
      <c r="I99" s="25"/>
      <c r="J99" s="25"/>
      <c r="K99" s="25"/>
      <c r="L99" s="25"/>
      <c r="M99" s="229"/>
      <c r="N99" s="25"/>
    </row>
    <row r="100" spans="1:14" ht="12.75" customHeight="1">
      <c r="A100" s="96"/>
      <c r="B100" s="25"/>
      <c r="C100" s="27"/>
      <c r="D100" s="311"/>
      <c r="E100" s="25"/>
      <c r="F100" s="25"/>
      <c r="G100" s="25"/>
      <c r="H100" s="25"/>
      <c r="I100" s="25"/>
      <c r="J100" s="25"/>
      <c r="K100" s="25"/>
      <c r="L100" s="25"/>
      <c r="M100" s="229"/>
      <c r="N100" s="25"/>
    </row>
    <row r="101" spans="1:14" ht="13.5" customHeight="1">
      <c r="A101" s="96"/>
      <c r="B101" s="25"/>
      <c r="C101" s="27"/>
      <c r="D101" s="311"/>
      <c r="E101" s="25"/>
      <c r="F101" s="25"/>
      <c r="G101" s="25"/>
      <c r="H101" s="25"/>
      <c r="I101" s="25"/>
      <c r="J101" s="25"/>
      <c r="K101" s="25"/>
      <c r="L101" s="25"/>
      <c r="M101" s="229"/>
      <c r="N101" s="25"/>
    </row>
    <row r="102" spans="1:14" ht="12.75" customHeight="1">
      <c r="A102" s="96"/>
      <c r="B102" s="25"/>
      <c r="C102" s="27"/>
      <c r="D102" s="311"/>
      <c r="E102" s="25"/>
      <c r="F102" s="25"/>
      <c r="G102" s="25"/>
      <c r="H102" s="25"/>
      <c r="I102" s="25"/>
      <c r="J102" s="25"/>
      <c r="K102" s="25"/>
      <c r="L102" s="25"/>
      <c r="M102" s="229"/>
      <c r="N102" s="25"/>
    </row>
    <row r="103" spans="1:13" ht="13.5" customHeight="1">
      <c r="A103" s="97"/>
      <c r="B103" s="12"/>
      <c r="C103" s="13"/>
      <c r="D103" s="312"/>
      <c r="E103" s="12"/>
      <c r="F103" s="12"/>
      <c r="G103" s="12"/>
      <c r="H103" s="12"/>
      <c r="I103" s="12"/>
      <c r="J103" s="12"/>
      <c r="K103" s="12"/>
      <c r="L103" s="12"/>
      <c r="M103" s="230"/>
    </row>
  </sheetData>
  <sheetProtection objects="1" scenarios="1"/>
  <mergeCells count="53">
    <mergeCell ref="D92:D93"/>
    <mergeCell ref="B88:B89"/>
    <mergeCell ref="D88:D89"/>
    <mergeCell ref="M88:M89"/>
    <mergeCell ref="A90:A91"/>
    <mergeCell ref="A92:A93"/>
    <mergeCell ref="B90:B91"/>
    <mergeCell ref="D90:D91"/>
    <mergeCell ref="M90:M91"/>
    <mergeCell ref="B92:B93"/>
    <mergeCell ref="M92:M93"/>
    <mergeCell ref="B84:B85"/>
    <mergeCell ref="D84:D85"/>
    <mergeCell ref="M84:M85"/>
    <mergeCell ref="B86:B87"/>
    <mergeCell ref="D86:D87"/>
    <mergeCell ref="M86:M87"/>
    <mergeCell ref="B80:B81"/>
    <mergeCell ref="D80:D81"/>
    <mergeCell ref="M80:M81"/>
    <mergeCell ref="B82:B83"/>
    <mergeCell ref="D82:D83"/>
    <mergeCell ref="M82:M83"/>
    <mergeCell ref="B76:B77"/>
    <mergeCell ref="D76:D77"/>
    <mergeCell ref="M76:M77"/>
    <mergeCell ref="B78:B79"/>
    <mergeCell ref="D78:D79"/>
    <mergeCell ref="M78:M79"/>
    <mergeCell ref="B72:B73"/>
    <mergeCell ref="D72:D73"/>
    <mergeCell ref="M72:M73"/>
    <mergeCell ref="B74:B75"/>
    <mergeCell ref="D74:D75"/>
    <mergeCell ref="M74:M75"/>
    <mergeCell ref="B1:M1"/>
    <mergeCell ref="B18:C18"/>
    <mergeCell ref="B43:C43"/>
    <mergeCell ref="B68:C68"/>
    <mergeCell ref="B2:C2"/>
    <mergeCell ref="A70:A71"/>
    <mergeCell ref="B70:B71"/>
    <mergeCell ref="D70:D71"/>
    <mergeCell ref="M70:M71"/>
    <mergeCell ref="A72:A73"/>
    <mergeCell ref="A74:A75"/>
    <mergeCell ref="A76:A77"/>
    <mergeCell ref="A86:A87"/>
    <mergeCell ref="A88:A89"/>
    <mergeCell ref="A78:A79"/>
    <mergeCell ref="A80:A81"/>
    <mergeCell ref="A82:A83"/>
    <mergeCell ref="A84:A85"/>
  </mergeCells>
  <conditionalFormatting sqref="E4:K17">
    <cfRule type="cellIs" priority="1" dxfId="18" operator="equal" stopIfTrue="1">
      <formula>10</formula>
    </cfRule>
  </conditionalFormatting>
  <conditionalFormatting sqref="E45:K67 E70:K93 C70 E20:K42">
    <cfRule type="cellIs" priority="2" dxfId="18" operator="equal" stopIfTrue="1">
      <formula>25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6"/>
  <sheetViews>
    <sheetView showGridLines="0" zoomScale="95" zoomScaleNormal="95" zoomScalePageLayoutView="0" workbookViewId="0" topLeftCell="A1">
      <selection activeCell="AE1" sqref="AE1:BE16384"/>
    </sheetView>
  </sheetViews>
  <sheetFormatPr defaultColWidth="9.00390625" defaultRowHeight="12.75"/>
  <cols>
    <col min="1" max="1" width="6.625" style="240" customWidth="1"/>
    <col min="2" max="2" width="4.25390625" style="241" customWidth="1"/>
    <col min="3" max="3" width="16.875" style="240" customWidth="1"/>
    <col min="4" max="4" width="15.00390625" style="252" customWidth="1"/>
    <col min="5" max="27" width="3.875" style="241" customWidth="1"/>
    <col min="28" max="28" width="7.00390625" style="241" customWidth="1"/>
    <col min="29" max="29" width="15.625" style="240" customWidth="1"/>
    <col min="30" max="30" width="103.375" style="240" customWidth="1"/>
    <col min="31" max="16384" width="9.125" style="240" customWidth="1"/>
  </cols>
  <sheetData>
    <row r="1" spans="1:30" ht="6" customHeight="1" thickBot="1">
      <c r="A1" s="238"/>
      <c r="B1" s="239"/>
      <c r="C1" s="238"/>
      <c r="D1" s="251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8"/>
      <c r="AD1" s="238"/>
    </row>
    <row r="2" spans="1:30" ht="12.75" customHeight="1" thickTop="1">
      <c r="A2" s="380" t="s">
        <v>264</v>
      </c>
      <c r="B2" s="386" t="s">
        <v>263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8"/>
      <c r="AC2" s="238"/>
      <c r="AD2" s="238"/>
    </row>
    <row r="3" spans="1:30" ht="12.75" customHeight="1" thickBot="1">
      <c r="A3" s="381"/>
      <c r="B3" s="389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1"/>
      <c r="AC3" s="238"/>
      <c r="AD3" s="238"/>
    </row>
    <row r="4" spans="1:30" ht="12" customHeight="1" thickTop="1">
      <c r="A4" s="381"/>
      <c r="B4" s="257" t="s">
        <v>1</v>
      </c>
      <c r="C4" s="258"/>
      <c r="D4" s="260"/>
      <c r="E4" s="382">
        <v>2001</v>
      </c>
      <c r="F4" s="383"/>
      <c r="G4" s="392"/>
      <c r="H4" s="382">
        <v>2002</v>
      </c>
      <c r="I4" s="383"/>
      <c r="J4" s="392"/>
      <c r="K4" s="382">
        <v>2003</v>
      </c>
      <c r="L4" s="383"/>
      <c r="M4" s="392"/>
      <c r="N4" s="382">
        <v>2004</v>
      </c>
      <c r="O4" s="383"/>
      <c r="P4" s="392"/>
      <c r="Q4" s="382">
        <v>2005</v>
      </c>
      <c r="R4" s="383"/>
      <c r="S4" s="383"/>
      <c r="T4" s="382">
        <v>2006</v>
      </c>
      <c r="U4" s="384"/>
      <c r="V4" s="384"/>
      <c r="W4" s="385"/>
      <c r="X4" s="382">
        <v>2007</v>
      </c>
      <c r="Y4" s="384"/>
      <c r="Z4" s="384"/>
      <c r="AA4" s="385"/>
      <c r="AB4" s="259"/>
      <c r="AC4" s="238"/>
      <c r="AD4" s="238"/>
    </row>
    <row r="5" spans="1:30" ht="13.5" customHeight="1">
      <c r="A5" s="381"/>
      <c r="B5" s="316"/>
      <c r="C5" s="317" t="s">
        <v>2</v>
      </c>
      <c r="D5" s="318" t="s">
        <v>3</v>
      </c>
      <c r="E5" s="319" t="s">
        <v>247</v>
      </c>
      <c r="F5" s="320" t="s">
        <v>269</v>
      </c>
      <c r="G5" s="321" t="s">
        <v>246</v>
      </c>
      <c r="H5" s="319" t="s">
        <v>247</v>
      </c>
      <c r="I5" s="320" t="s">
        <v>270</v>
      </c>
      <c r="J5" s="321" t="s">
        <v>269</v>
      </c>
      <c r="K5" s="319" t="s">
        <v>247</v>
      </c>
      <c r="L5" s="320" t="s">
        <v>270</v>
      </c>
      <c r="M5" s="321" t="s">
        <v>269</v>
      </c>
      <c r="N5" s="319" t="s">
        <v>247</v>
      </c>
      <c r="O5" s="320" t="s">
        <v>270</v>
      </c>
      <c r="P5" s="321" t="s">
        <v>269</v>
      </c>
      <c r="Q5" s="319" t="s">
        <v>247</v>
      </c>
      <c r="R5" s="320" t="s">
        <v>270</v>
      </c>
      <c r="S5" s="321" t="s">
        <v>269</v>
      </c>
      <c r="T5" s="319" t="s">
        <v>248</v>
      </c>
      <c r="U5" s="320" t="s">
        <v>247</v>
      </c>
      <c r="V5" s="320" t="s">
        <v>270</v>
      </c>
      <c r="W5" s="321" t="s">
        <v>280</v>
      </c>
      <c r="X5" s="319" t="s">
        <v>248</v>
      </c>
      <c r="Y5" s="320" t="s">
        <v>247</v>
      </c>
      <c r="Z5" s="320" t="s">
        <v>270</v>
      </c>
      <c r="AA5" s="321" t="s">
        <v>280</v>
      </c>
      <c r="AB5" s="322" t="s">
        <v>240</v>
      </c>
      <c r="AC5" s="238"/>
      <c r="AD5" s="238"/>
    </row>
    <row r="6" spans="1:30" ht="13.5" customHeight="1">
      <c r="A6" s="95">
        <v>15</v>
      </c>
      <c r="B6" s="120">
        <v>1</v>
      </c>
      <c r="C6" s="154" t="s">
        <v>61</v>
      </c>
      <c r="D6" s="131" t="s">
        <v>256</v>
      </c>
      <c r="E6" s="183">
        <v>8</v>
      </c>
      <c r="F6" s="33">
        <v>12</v>
      </c>
      <c r="G6" s="314" t="s">
        <v>169</v>
      </c>
      <c r="H6" s="183">
        <v>10</v>
      </c>
      <c r="I6" s="33">
        <v>12</v>
      </c>
      <c r="J6" s="314">
        <v>12</v>
      </c>
      <c r="K6" s="183" t="s">
        <v>169</v>
      </c>
      <c r="L6" s="33" t="s">
        <v>169</v>
      </c>
      <c r="M6" s="314" t="s">
        <v>169</v>
      </c>
      <c r="N6" s="183" t="s">
        <v>169</v>
      </c>
      <c r="O6" s="33">
        <v>15</v>
      </c>
      <c r="P6" s="314">
        <v>15</v>
      </c>
      <c r="Q6" s="183" t="s">
        <v>169</v>
      </c>
      <c r="R6" s="33">
        <v>15</v>
      </c>
      <c r="S6" s="314">
        <v>15</v>
      </c>
      <c r="T6" s="214">
        <v>15</v>
      </c>
      <c r="U6" s="36">
        <v>15</v>
      </c>
      <c r="V6" s="35">
        <v>15</v>
      </c>
      <c r="W6" s="213">
        <v>15</v>
      </c>
      <c r="X6" s="315" t="s">
        <v>169</v>
      </c>
      <c r="Y6" s="34" t="s">
        <v>169</v>
      </c>
      <c r="Z6" s="33" t="s">
        <v>169</v>
      </c>
      <c r="AA6" s="314" t="s">
        <v>169</v>
      </c>
      <c r="AB6" s="255">
        <f>SUM(E6:W6)</f>
        <v>174</v>
      </c>
      <c r="AC6" s="238"/>
      <c r="AD6" s="238"/>
    </row>
    <row r="7" spans="1:30" ht="13.5" customHeight="1">
      <c r="A7" s="95">
        <v>12</v>
      </c>
      <c r="B7" s="86">
        <v>2</v>
      </c>
      <c r="C7" s="161" t="s">
        <v>80</v>
      </c>
      <c r="D7" s="242" t="s">
        <v>16</v>
      </c>
      <c r="E7" s="210" t="s">
        <v>169</v>
      </c>
      <c r="F7" s="35" t="s">
        <v>169</v>
      </c>
      <c r="G7" s="213" t="s">
        <v>169</v>
      </c>
      <c r="H7" s="210">
        <v>1</v>
      </c>
      <c r="I7" s="35">
        <v>3</v>
      </c>
      <c r="J7" s="213">
        <v>2</v>
      </c>
      <c r="K7" s="210">
        <v>12</v>
      </c>
      <c r="L7" s="35">
        <v>12</v>
      </c>
      <c r="M7" s="213">
        <v>12</v>
      </c>
      <c r="N7" s="210">
        <v>15</v>
      </c>
      <c r="O7" s="35">
        <v>12</v>
      </c>
      <c r="P7" s="213">
        <v>12</v>
      </c>
      <c r="Q7" s="210">
        <v>12</v>
      </c>
      <c r="R7" s="35">
        <v>10</v>
      </c>
      <c r="S7" s="213">
        <v>10</v>
      </c>
      <c r="T7" s="214" t="s">
        <v>169</v>
      </c>
      <c r="U7" s="36">
        <v>4</v>
      </c>
      <c r="V7" s="35">
        <v>1</v>
      </c>
      <c r="W7" s="213">
        <v>6</v>
      </c>
      <c r="X7" s="214" t="s">
        <v>169</v>
      </c>
      <c r="Y7" s="36" t="s">
        <v>169</v>
      </c>
      <c r="Z7" s="35" t="s">
        <v>169</v>
      </c>
      <c r="AA7" s="213" t="s">
        <v>169</v>
      </c>
      <c r="AB7" s="253">
        <f>SUM(E7:W7)</f>
        <v>124</v>
      </c>
      <c r="AC7" s="238"/>
      <c r="AD7" s="238"/>
    </row>
    <row r="8" spans="1:30" ht="13.5" customHeight="1">
      <c r="A8" s="95">
        <v>10</v>
      </c>
      <c r="B8" s="86">
        <v>3</v>
      </c>
      <c r="C8" s="161" t="s">
        <v>241</v>
      </c>
      <c r="D8" s="242" t="s">
        <v>14</v>
      </c>
      <c r="E8" s="210" t="s">
        <v>169</v>
      </c>
      <c r="F8" s="35" t="s">
        <v>169</v>
      </c>
      <c r="G8" s="213" t="s">
        <v>169</v>
      </c>
      <c r="H8" s="210" t="s">
        <v>169</v>
      </c>
      <c r="I8" s="35" t="s">
        <v>169</v>
      </c>
      <c r="J8" s="213">
        <v>4</v>
      </c>
      <c r="K8" s="210">
        <v>15</v>
      </c>
      <c r="L8" s="35">
        <v>15</v>
      </c>
      <c r="M8" s="213">
        <v>15</v>
      </c>
      <c r="N8" s="210">
        <v>8</v>
      </c>
      <c r="O8" s="35">
        <v>10</v>
      </c>
      <c r="P8" s="213">
        <v>10</v>
      </c>
      <c r="Q8" s="210">
        <v>15</v>
      </c>
      <c r="R8" s="35">
        <v>12</v>
      </c>
      <c r="S8" s="213">
        <v>12</v>
      </c>
      <c r="T8" s="214" t="s">
        <v>169</v>
      </c>
      <c r="U8" s="36" t="s">
        <v>169</v>
      </c>
      <c r="V8" s="35" t="s">
        <v>169</v>
      </c>
      <c r="W8" s="213" t="s">
        <v>169</v>
      </c>
      <c r="X8" s="214" t="s">
        <v>169</v>
      </c>
      <c r="Y8" s="36" t="s">
        <v>169</v>
      </c>
      <c r="Z8" s="35" t="s">
        <v>169</v>
      </c>
      <c r="AA8" s="213" t="s">
        <v>169</v>
      </c>
      <c r="AB8" s="253">
        <f aca="true" t="shared" si="0" ref="AB8:AB33">SUM(E8:W8)</f>
        <v>116</v>
      </c>
      <c r="AC8" s="238"/>
      <c r="AD8" s="238"/>
    </row>
    <row r="9" spans="1:30" ht="13.5" customHeight="1">
      <c r="A9" s="95">
        <v>8</v>
      </c>
      <c r="B9" s="86">
        <v>4</v>
      </c>
      <c r="C9" s="161" t="s">
        <v>120</v>
      </c>
      <c r="D9" s="242" t="s">
        <v>22</v>
      </c>
      <c r="E9" s="210" t="s">
        <v>169</v>
      </c>
      <c r="F9" s="35" t="s">
        <v>169</v>
      </c>
      <c r="G9" s="213" t="s">
        <v>169</v>
      </c>
      <c r="H9" s="210" t="s">
        <v>169</v>
      </c>
      <c r="I9" s="35" t="s">
        <v>169</v>
      </c>
      <c r="J9" s="213" t="s">
        <v>169</v>
      </c>
      <c r="K9" s="210">
        <v>4</v>
      </c>
      <c r="L9" s="35">
        <v>10</v>
      </c>
      <c r="M9" s="213">
        <v>6</v>
      </c>
      <c r="N9" s="210">
        <v>12</v>
      </c>
      <c r="O9" s="35">
        <v>8</v>
      </c>
      <c r="P9" s="213">
        <v>5</v>
      </c>
      <c r="Q9" s="210">
        <v>10</v>
      </c>
      <c r="R9" s="35">
        <v>8</v>
      </c>
      <c r="S9" s="213">
        <v>5</v>
      </c>
      <c r="T9" s="214">
        <v>12</v>
      </c>
      <c r="U9" s="36">
        <v>10</v>
      </c>
      <c r="V9" s="35">
        <v>8</v>
      </c>
      <c r="W9" s="213">
        <v>15</v>
      </c>
      <c r="X9" s="214" t="s">
        <v>169</v>
      </c>
      <c r="Y9" s="36" t="s">
        <v>169</v>
      </c>
      <c r="Z9" s="35" t="s">
        <v>169</v>
      </c>
      <c r="AA9" s="213" t="s">
        <v>169</v>
      </c>
      <c r="AB9" s="253">
        <f t="shared" si="0"/>
        <v>113</v>
      </c>
      <c r="AC9" s="238"/>
      <c r="AD9" s="238"/>
    </row>
    <row r="10" spans="1:30" ht="13.5" customHeight="1">
      <c r="A10" s="95">
        <v>6</v>
      </c>
      <c r="B10" s="86">
        <v>5</v>
      </c>
      <c r="C10" s="161" t="s">
        <v>65</v>
      </c>
      <c r="D10" s="242" t="s">
        <v>37</v>
      </c>
      <c r="E10" s="210" t="s">
        <v>169</v>
      </c>
      <c r="F10" s="35" t="s">
        <v>169</v>
      </c>
      <c r="G10" s="213">
        <v>12</v>
      </c>
      <c r="H10" s="210">
        <v>8</v>
      </c>
      <c r="I10" s="35">
        <v>8</v>
      </c>
      <c r="J10" s="213">
        <v>10</v>
      </c>
      <c r="K10" s="210" t="s">
        <v>169</v>
      </c>
      <c r="L10" s="35" t="s">
        <v>169</v>
      </c>
      <c r="M10" s="213">
        <v>3</v>
      </c>
      <c r="N10" s="210">
        <v>4</v>
      </c>
      <c r="O10" s="35" t="s">
        <v>169</v>
      </c>
      <c r="P10" s="213">
        <v>6</v>
      </c>
      <c r="Q10" s="210">
        <v>8</v>
      </c>
      <c r="R10" s="35">
        <v>6</v>
      </c>
      <c r="S10" s="213">
        <v>8</v>
      </c>
      <c r="T10" s="214">
        <v>10</v>
      </c>
      <c r="U10" s="36">
        <v>6</v>
      </c>
      <c r="V10" s="35">
        <v>12</v>
      </c>
      <c r="W10" s="213">
        <v>8</v>
      </c>
      <c r="X10" s="214" t="s">
        <v>169</v>
      </c>
      <c r="Y10" s="36" t="s">
        <v>169</v>
      </c>
      <c r="Z10" s="35" t="s">
        <v>169</v>
      </c>
      <c r="AA10" s="213" t="s">
        <v>169</v>
      </c>
      <c r="AB10" s="253">
        <f t="shared" si="0"/>
        <v>109</v>
      </c>
      <c r="AC10" s="238"/>
      <c r="AD10" s="238"/>
    </row>
    <row r="11" spans="1:30" ht="13.5" customHeight="1">
      <c r="A11" s="95">
        <v>5</v>
      </c>
      <c r="B11" s="86">
        <v>6</v>
      </c>
      <c r="C11" s="161" t="s">
        <v>58</v>
      </c>
      <c r="D11" s="242" t="s">
        <v>18</v>
      </c>
      <c r="E11" s="210">
        <v>10</v>
      </c>
      <c r="F11" s="35">
        <v>6</v>
      </c>
      <c r="G11" s="213">
        <v>2</v>
      </c>
      <c r="H11" s="210">
        <v>12</v>
      </c>
      <c r="I11" s="35">
        <v>4</v>
      </c>
      <c r="J11" s="213">
        <v>3</v>
      </c>
      <c r="K11" s="210">
        <v>10</v>
      </c>
      <c r="L11" s="35">
        <v>1</v>
      </c>
      <c r="M11" s="213" t="s">
        <v>169</v>
      </c>
      <c r="N11" s="210">
        <v>10</v>
      </c>
      <c r="O11" s="35">
        <v>6</v>
      </c>
      <c r="P11" s="213" t="s">
        <v>169</v>
      </c>
      <c r="Q11" s="210">
        <v>6</v>
      </c>
      <c r="R11" s="35">
        <v>3</v>
      </c>
      <c r="S11" s="213" t="s">
        <v>169</v>
      </c>
      <c r="T11" s="214">
        <v>2</v>
      </c>
      <c r="U11" s="36">
        <v>8</v>
      </c>
      <c r="V11" s="35">
        <v>10</v>
      </c>
      <c r="W11" s="213">
        <v>12</v>
      </c>
      <c r="X11" s="214" t="s">
        <v>169</v>
      </c>
      <c r="Y11" s="36" t="s">
        <v>169</v>
      </c>
      <c r="Z11" s="35" t="s">
        <v>169</v>
      </c>
      <c r="AA11" s="213" t="s">
        <v>169</v>
      </c>
      <c r="AB11" s="253">
        <f t="shared" si="0"/>
        <v>105</v>
      </c>
      <c r="AC11" s="238"/>
      <c r="AD11" s="238"/>
    </row>
    <row r="12" spans="1:30" ht="13.5" customHeight="1">
      <c r="A12" s="95">
        <v>4</v>
      </c>
      <c r="B12" s="86">
        <v>7</v>
      </c>
      <c r="C12" s="161" t="s">
        <v>82</v>
      </c>
      <c r="D12" s="242" t="s">
        <v>18</v>
      </c>
      <c r="E12" s="210">
        <v>2</v>
      </c>
      <c r="F12" s="35">
        <v>3</v>
      </c>
      <c r="G12" s="213">
        <v>6</v>
      </c>
      <c r="H12" s="210" t="s">
        <v>169</v>
      </c>
      <c r="I12" s="35" t="s">
        <v>169</v>
      </c>
      <c r="J12" s="213" t="s">
        <v>169</v>
      </c>
      <c r="K12" s="210">
        <v>3</v>
      </c>
      <c r="L12" s="35">
        <v>6</v>
      </c>
      <c r="M12" s="213">
        <v>5</v>
      </c>
      <c r="N12" s="210">
        <v>6</v>
      </c>
      <c r="O12" s="35">
        <v>2</v>
      </c>
      <c r="P12" s="213">
        <v>3</v>
      </c>
      <c r="Q12" s="210">
        <v>4</v>
      </c>
      <c r="R12" s="35">
        <v>5</v>
      </c>
      <c r="S12" s="213">
        <v>6</v>
      </c>
      <c r="T12" s="214">
        <v>8</v>
      </c>
      <c r="U12" s="36">
        <v>12</v>
      </c>
      <c r="V12" s="35">
        <v>5</v>
      </c>
      <c r="W12" s="213">
        <v>10</v>
      </c>
      <c r="X12" s="214" t="s">
        <v>169</v>
      </c>
      <c r="Y12" s="36" t="s">
        <v>169</v>
      </c>
      <c r="Z12" s="35" t="s">
        <v>169</v>
      </c>
      <c r="AA12" s="213" t="s">
        <v>169</v>
      </c>
      <c r="AB12" s="253">
        <f t="shared" si="0"/>
        <v>86</v>
      </c>
      <c r="AC12" s="238"/>
      <c r="AD12" s="238"/>
    </row>
    <row r="13" spans="1:30" ht="13.5" customHeight="1">
      <c r="A13" s="95">
        <v>3</v>
      </c>
      <c r="B13" s="86">
        <v>8</v>
      </c>
      <c r="C13" s="161" t="s">
        <v>56</v>
      </c>
      <c r="D13" s="242" t="s">
        <v>16</v>
      </c>
      <c r="E13" s="210">
        <v>15</v>
      </c>
      <c r="F13" s="35">
        <v>15</v>
      </c>
      <c r="G13" s="213" t="s">
        <v>169</v>
      </c>
      <c r="H13" s="210">
        <v>15</v>
      </c>
      <c r="I13" s="35">
        <v>15</v>
      </c>
      <c r="J13" s="213">
        <v>15</v>
      </c>
      <c r="K13" s="210" t="s">
        <v>169</v>
      </c>
      <c r="L13" s="35" t="s">
        <v>169</v>
      </c>
      <c r="M13" s="213" t="s">
        <v>169</v>
      </c>
      <c r="N13" s="210" t="s">
        <v>169</v>
      </c>
      <c r="O13" s="35" t="s">
        <v>169</v>
      </c>
      <c r="P13" s="213" t="s">
        <v>169</v>
      </c>
      <c r="Q13" s="210" t="s">
        <v>169</v>
      </c>
      <c r="R13" s="35" t="s">
        <v>169</v>
      </c>
      <c r="S13" s="213" t="s">
        <v>169</v>
      </c>
      <c r="T13" s="214" t="s">
        <v>169</v>
      </c>
      <c r="U13" s="36" t="s">
        <v>169</v>
      </c>
      <c r="V13" s="35" t="s">
        <v>169</v>
      </c>
      <c r="W13" s="213">
        <v>1</v>
      </c>
      <c r="X13" s="214" t="s">
        <v>169</v>
      </c>
      <c r="Y13" s="36" t="s">
        <v>169</v>
      </c>
      <c r="Z13" s="35" t="s">
        <v>169</v>
      </c>
      <c r="AA13" s="213" t="s">
        <v>169</v>
      </c>
      <c r="AB13" s="253">
        <f t="shared" si="0"/>
        <v>76</v>
      </c>
      <c r="AC13" s="238"/>
      <c r="AD13" s="238"/>
    </row>
    <row r="14" spans="1:30" ht="13.5" customHeight="1">
      <c r="A14" s="95">
        <v>2</v>
      </c>
      <c r="B14" s="86">
        <v>9</v>
      </c>
      <c r="C14" s="161" t="s">
        <v>75</v>
      </c>
      <c r="D14" s="242" t="s">
        <v>37</v>
      </c>
      <c r="E14" s="210" t="s">
        <v>169</v>
      </c>
      <c r="F14" s="35">
        <v>10</v>
      </c>
      <c r="G14" s="213">
        <v>15</v>
      </c>
      <c r="H14" s="210">
        <v>3</v>
      </c>
      <c r="I14" s="35">
        <v>5</v>
      </c>
      <c r="J14" s="213">
        <v>8</v>
      </c>
      <c r="K14" s="210" t="s">
        <v>169</v>
      </c>
      <c r="L14" s="35" t="s">
        <v>169</v>
      </c>
      <c r="M14" s="213" t="s">
        <v>169</v>
      </c>
      <c r="N14" s="210">
        <v>3</v>
      </c>
      <c r="O14" s="35">
        <v>4</v>
      </c>
      <c r="P14" s="213">
        <v>4</v>
      </c>
      <c r="Q14" s="210" t="s">
        <v>169</v>
      </c>
      <c r="R14" s="35" t="s">
        <v>169</v>
      </c>
      <c r="S14" s="213" t="s">
        <v>169</v>
      </c>
      <c r="T14" s="214" t="s">
        <v>169</v>
      </c>
      <c r="U14" s="36" t="s">
        <v>169</v>
      </c>
      <c r="V14" s="35" t="s">
        <v>169</v>
      </c>
      <c r="W14" s="213" t="s">
        <v>169</v>
      </c>
      <c r="X14" s="214" t="s">
        <v>169</v>
      </c>
      <c r="Y14" s="36" t="s">
        <v>169</v>
      </c>
      <c r="Z14" s="35" t="s">
        <v>169</v>
      </c>
      <c r="AA14" s="213" t="s">
        <v>169</v>
      </c>
      <c r="AB14" s="253">
        <f t="shared" si="0"/>
        <v>52</v>
      </c>
      <c r="AC14" s="238"/>
      <c r="AD14" s="238"/>
    </row>
    <row r="15" spans="1:30" ht="13.5" customHeight="1">
      <c r="A15" s="95">
        <v>1</v>
      </c>
      <c r="B15" s="86">
        <v>10</v>
      </c>
      <c r="C15" s="161" t="s">
        <v>101</v>
      </c>
      <c r="D15" s="242" t="s">
        <v>22</v>
      </c>
      <c r="E15" s="210">
        <v>3</v>
      </c>
      <c r="F15" s="35">
        <v>5</v>
      </c>
      <c r="G15" s="213" t="s">
        <v>169</v>
      </c>
      <c r="H15" s="210" t="s">
        <v>169</v>
      </c>
      <c r="I15" s="35">
        <v>5</v>
      </c>
      <c r="J15" s="213" t="s">
        <v>169</v>
      </c>
      <c r="K15" s="210">
        <v>1</v>
      </c>
      <c r="L15" s="35">
        <v>5</v>
      </c>
      <c r="M15" s="213" t="s">
        <v>169</v>
      </c>
      <c r="N15" s="210">
        <v>5</v>
      </c>
      <c r="O15" s="35">
        <v>5</v>
      </c>
      <c r="P15" s="213" t="s">
        <v>169</v>
      </c>
      <c r="Q15" s="210" t="s">
        <v>169</v>
      </c>
      <c r="R15" s="35" t="s">
        <v>169</v>
      </c>
      <c r="S15" s="213" t="s">
        <v>169</v>
      </c>
      <c r="T15" s="214">
        <v>6</v>
      </c>
      <c r="U15" s="36" t="s">
        <v>169</v>
      </c>
      <c r="V15" s="35">
        <v>2</v>
      </c>
      <c r="W15" s="213">
        <v>8</v>
      </c>
      <c r="X15" s="214" t="s">
        <v>169</v>
      </c>
      <c r="Y15" s="36" t="s">
        <v>169</v>
      </c>
      <c r="Z15" s="35" t="s">
        <v>169</v>
      </c>
      <c r="AA15" s="213" t="s">
        <v>169</v>
      </c>
      <c r="AB15" s="253">
        <f t="shared" si="0"/>
        <v>45</v>
      </c>
      <c r="AC15" s="238"/>
      <c r="AD15" s="238"/>
    </row>
    <row r="16" spans="1:30" ht="13.5" customHeight="1">
      <c r="A16" s="238"/>
      <c r="B16" s="86">
        <v>11</v>
      </c>
      <c r="C16" s="161" t="s">
        <v>68</v>
      </c>
      <c r="D16" s="242" t="s">
        <v>256</v>
      </c>
      <c r="E16" s="210">
        <v>5</v>
      </c>
      <c r="F16" s="35">
        <v>4</v>
      </c>
      <c r="G16" s="213">
        <v>4</v>
      </c>
      <c r="H16" s="210">
        <v>6</v>
      </c>
      <c r="I16" s="35">
        <v>10</v>
      </c>
      <c r="J16" s="213">
        <v>5</v>
      </c>
      <c r="K16" s="210" t="s">
        <v>169</v>
      </c>
      <c r="L16" s="35" t="s">
        <v>169</v>
      </c>
      <c r="M16" s="213" t="s">
        <v>169</v>
      </c>
      <c r="N16" s="210" t="s">
        <v>169</v>
      </c>
      <c r="O16" s="35" t="s">
        <v>169</v>
      </c>
      <c r="P16" s="213" t="s">
        <v>169</v>
      </c>
      <c r="Q16" s="210" t="s">
        <v>169</v>
      </c>
      <c r="R16" s="35" t="s">
        <v>169</v>
      </c>
      <c r="S16" s="213" t="s">
        <v>169</v>
      </c>
      <c r="T16" s="214" t="s">
        <v>169</v>
      </c>
      <c r="U16" s="36" t="s">
        <v>169</v>
      </c>
      <c r="V16" s="35" t="s">
        <v>169</v>
      </c>
      <c r="W16" s="213" t="s">
        <v>169</v>
      </c>
      <c r="X16" s="214" t="s">
        <v>169</v>
      </c>
      <c r="Y16" s="36" t="s">
        <v>169</v>
      </c>
      <c r="Z16" s="35" t="s">
        <v>169</v>
      </c>
      <c r="AA16" s="213" t="s">
        <v>169</v>
      </c>
      <c r="AB16" s="253">
        <f t="shared" si="0"/>
        <v>34</v>
      </c>
      <c r="AC16" s="238"/>
      <c r="AD16" s="238"/>
    </row>
    <row r="17" spans="1:30" ht="13.5" customHeight="1">
      <c r="A17" s="238"/>
      <c r="B17" s="86">
        <v>12</v>
      </c>
      <c r="C17" s="161" t="s">
        <v>243</v>
      </c>
      <c r="D17" s="242" t="s">
        <v>16</v>
      </c>
      <c r="E17" s="210">
        <v>12</v>
      </c>
      <c r="F17" s="35">
        <v>8</v>
      </c>
      <c r="G17" s="213">
        <v>10</v>
      </c>
      <c r="H17" s="210" t="s">
        <v>169</v>
      </c>
      <c r="I17" s="35" t="s">
        <v>169</v>
      </c>
      <c r="J17" s="213" t="s">
        <v>169</v>
      </c>
      <c r="K17" s="210" t="s">
        <v>169</v>
      </c>
      <c r="L17" s="35" t="s">
        <v>169</v>
      </c>
      <c r="M17" s="213" t="s">
        <v>169</v>
      </c>
      <c r="N17" s="210" t="s">
        <v>169</v>
      </c>
      <c r="O17" s="35" t="s">
        <v>169</v>
      </c>
      <c r="P17" s="213" t="s">
        <v>169</v>
      </c>
      <c r="Q17" s="210" t="s">
        <v>169</v>
      </c>
      <c r="R17" s="35" t="s">
        <v>169</v>
      </c>
      <c r="S17" s="213" t="s">
        <v>169</v>
      </c>
      <c r="T17" s="214" t="s">
        <v>169</v>
      </c>
      <c r="U17" s="36" t="s">
        <v>169</v>
      </c>
      <c r="V17" s="35" t="s">
        <v>169</v>
      </c>
      <c r="W17" s="213" t="s">
        <v>169</v>
      </c>
      <c r="X17" s="214" t="s">
        <v>169</v>
      </c>
      <c r="Y17" s="36" t="s">
        <v>169</v>
      </c>
      <c r="Z17" s="35" t="s">
        <v>169</v>
      </c>
      <c r="AA17" s="213" t="s">
        <v>169</v>
      </c>
      <c r="AB17" s="253">
        <f t="shared" si="0"/>
        <v>30</v>
      </c>
      <c r="AC17" s="238"/>
      <c r="AD17" s="238"/>
    </row>
    <row r="18" spans="1:30" ht="13.5" customHeight="1">
      <c r="A18" s="238"/>
      <c r="B18" s="86">
        <v>13</v>
      </c>
      <c r="C18" s="161" t="s">
        <v>87</v>
      </c>
      <c r="D18" s="242" t="s">
        <v>18</v>
      </c>
      <c r="E18" s="210">
        <v>4</v>
      </c>
      <c r="F18" s="35" t="s">
        <v>169</v>
      </c>
      <c r="G18" s="213">
        <v>1</v>
      </c>
      <c r="H18" s="210" t="s">
        <v>169</v>
      </c>
      <c r="I18" s="35" t="s">
        <v>169</v>
      </c>
      <c r="J18" s="213" t="s">
        <v>169</v>
      </c>
      <c r="K18" s="210" t="s">
        <v>169</v>
      </c>
      <c r="L18" s="35" t="s">
        <v>169</v>
      </c>
      <c r="M18" s="213" t="s">
        <v>169</v>
      </c>
      <c r="N18" s="210">
        <v>1</v>
      </c>
      <c r="O18" s="35" t="s">
        <v>169</v>
      </c>
      <c r="P18" s="213" t="s">
        <v>169</v>
      </c>
      <c r="Q18" s="210" t="s">
        <v>169</v>
      </c>
      <c r="R18" s="35" t="s">
        <v>169</v>
      </c>
      <c r="S18" s="213" t="s">
        <v>169</v>
      </c>
      <c r="T18" s="214" t="s">
        <v>169</v>
      </c>
      <c r="U18" s="36">
        <v>5</v>
      </c>
      <c r="V18" s="35">
        <v>6</v>
      </c>
      <c r="W18" s="213">
        <v>10</v>
      </c>
      <c r="X18" s="214" t="s">
        <v>169</v>
      </c>
      <c r="Y18" s="36" t="s">
        <v>169</v>
      </c>
      <c r="Z18" s="35" t="s">
        <v>169</v>
      </c>
      <c r="AA18" s="213" t="s">
        <v>169</v>
      </c>
      <c r="AB18" s="253">
        <f t="shared" si="0"/>
        <v>27</v>
      </c>
      <c r="AC18" s="238"/>
      <c r="AD18" s="238"/>
    </row>
    <row r="19" spans="1:30" ht="13.5" customHeight="1">
      <c r="A19" s="238"/>
      <c r="B19" s="86">
        <v>14</v>
      </c>
      <c r="C19" s="161" t="s">
        <v>265</v>
      </c>
      <c r="D19" s="242" t="s">
        <v>256</v>
      </c>
      <c r="E19" s="210" t="s">
        <v>169</v>
      </c>
      <c r="F19" s="35" t="s">
        <v>169</v>
      </c>
      <c r="G19" s="213" t="s">
        <v>169</v>
      </c>
      <c r="H19" s="210" t="s">
        <v>169</v>
      </c>
      <c r="I19" s="35" t="s">
        <v>169</v>
      </c>
      <c r="J19" s="213" t="s">
        <v>169</v>
      </c>
      <c r="K19" s="210">
        <v>5</v>
      </c>
      <c r="L19" s="35">
        <v>8</v>
      </c>
      <c r="M19" s="213">
        <v>8</v>
      </c>
      <c r="N19" s="210" t="s">
        <v>169</v>
      </c>
      <c r="O19" s="35" t="s">
        <v>169</v>
      </c>
      <c r="P19" s="213" t="s">
        <v>169</v>
      </c>
      <c r="Q19" s="210" t="s">
        <v>169</v>
      </c>
      <c r="R19" s="35" t="s">
        <v>169</v>
      </c>
      <c r="S19" s="213" t="s">
        <v>169</v>
      </c>
      <c r="T19" s="214" t="s">
        <v>169</v>
      </c>
      <c r="U19" s="36" t="s">
        <v>169</v>
      </c>
      <c r="V19" s="35" t="s">
        <v>169</v>
      </c>
      <c r="W19" s="213">
        <v>4</v>
      </c>
      <c r="X19" s="214" t="s">
        <v>169</v>
      </c>
      <c r="Y19" s="36" t="s">
        <v>169</v>
      </c>
      <c r="Z19" s="35" t="s">
        <v>169</v>
      </c>
      <c r="AA19" s="213" t="s">
        <v>169</v>
      </c>
      <c r="AB19" s="253">
        <f>SUM(E19:W19)</f>
        <v>25</v>
      </c>
      <c r="AC19" s="238"/>
      <c r="AD19" s="238"/>
    </row>
    <row r="20" spans="1:30" ht="13.5" customHeight="1">
      <c r="A20" s="238"/>
      <c r="B20" s="86">
        <v>15</v>
      </c>
      <c r="C20" s="161" t="s">
        <v>105</v>
      </c>
      <c r="D20" s="242" t="s">
        <v>18</v>
      </c>
      <c r="E20" s="210">
        <v>1</v>
      </c>
      <c r="F20" s="35" t="s">
        <v>169</v>
      </c>
      <c r="G20" s="213" t="s">
        <v>169</v>
      </c>
      <c r="H20" s="210" t="s">
        <v>169</v>
      </c>
      <c r="I20" s="35" t="s">
        <v>169</v>
      </c>
      <c r="J20" s="213" t="s">
        <v>169</v>
      </c>
      <c r="K20" s="210" t="s">
        <v>169</v>
      </c>
      <c r="L20" s="35" t="s">
        <v>169</v>
      </c>
      <c r="M20" s="213" t="s">
        <v>169</v>
      </c>
      <c r="N20" s="210" t="s">
        <v>169</v>
      </c>
      <c r="O20" s="35" t="s">
        <v>169</v>
      </c>
      <c r="P20" s="213" t="s">
        <v>169</v>
      </c>
      <c r="Q20" s="210" t="s">
        <v>169</v>
      </c>
      <c r="R20" s="35" t="s">
        <v>169</v>
      </c>
      <c r="S20" s="213" t="s">
        <v>169</v>
      </c>
      <c r="T20" s="214">
        <v>5</v>
      </c>
      <c r="U20" s="36">
        <v>3</v>
      </c>
      <c r="V20" s="35">
        <v>4</v>
      </c>
      <c r="W20" s="213">
        <v>12</v>
      </c>
      <c r="X20" s="214" t="s">
        <v>169</v>
      </c>
      <c r="Y20" s="36" t="s">
        <v>169</v>
      </c>
      <c r="Z20" s="35" t="s">
        <v>169</v>
      </c>
      <c r="AA20" s="213" t="s">
        <v>169</v>
      </c>
      <c r="AB20" s="253">
        <f t="shared" si="0"/>
        <v>25</v>
      </c>
      <c r="AC20" s="238"/>
      <c r="AD20" s="238"/>
    </row>
    <row r="21" spans="1:30" ht="13.5" customHeight="1">
      <c r="A21" s="238"/>
      <c r="B21" s="86">
        <v>16</v>
      </c>
      <c r="C21" s="161" t="s">
        <v>144</v>
      </c>
      <c r="D21" s="242" t="s">
        <v>16</v>
      </c>
      <c r="E21" s="210" t="s">
        <v>169</v>
      </c>
      <c r="F21" s="35" t="s">
        <v>169</v>
      </c>
      <c r="G21" s="213" t="s">
        <v>169</v>
      </c>
      <c r="H21" s="210" t="s">
        <v>169</v>
      </c>
      <c r="I21" s="35" t="s">
        <v>169</v>
      </c>
      <c r="J21" s="213" t="s">
        <v>169</v>
      </c>
      <c r="K21" s="210" t="s">
        <v>169</v>
      </c>
      <c r="L21" s="35" t="s">
        <v>169</v>
      </c>
      <c r="M21" s="213" t="s">
        <v>169</v>
      </c>
      <c r="N21" s="210" t="s">
        <v>169</v>
      </c>
      <c r="O21" s="35" t="s">
        <v>169</v>
      </c>
      <c r="P21" s="213" t="s">
        <v>169</v>
      </c>
      <c r="Q21" s="210">
        <v>2</v>
      </c>
      <c r="R21" s="35">
        <v>2</v>
      </c>
      <c r="S21" s="213">
        <v>3</v>
      </c>
      <c r="T21" s="214">
        <v>3</v>
      </c>
      <c r="U21" s="36">
        <v>4</v>
      </c>
      <c r="V21" s="35">
        <v>3</v>
      </c>
      <c r="W21" s="213">
        <v>6</v>
      </c>
      <c r="X21" s="214" t="s">
        <v>169</v>
      </c>
      <c r="Y21" s="36" t="s">
        <v>169</v>
      </c>
      <c r="Z21" s="35" t="s">
        <v>169</v>
      </c>
      <c r="AA21" s="213" t="s">
        <v>169</v>
      </c>
      <c r="AB21" s="253">
        <f t="shared" si="0"/>
        <v>23</v>
      </c>
      <c r="AC21" s="238"/>
      <c r="AD21" s="238"/>
    </row>
    <row r="22" spans="1:30" ht="13.5" customHeight="1">
      <c r="A22" s="238"/>
      <c r="B22" s="93">
        <v>17</v>
      </c>
      <c r="C22" s="161" t="s">
        <v>244</v>
      </c>
      <c r="D22" s="242" t="s">
        <v>22</v>
      </c>
      <c r="E22" s="210" t="s">
        <v>169</v>
      </c>
      <c r="F22" s="35" t="s">
        <v>169</v>
      </c>
      <c r="G22" s="213" t="s">
        <v>169</v>
      </c>
      <c r="H22" s="210" t="s">
        <v>169</v>
      </c>
      <c r="I22" s="35" t="s">
        <v>169</v>
      </c>
      <c r="J22" s="213" t="s">
        <v>169</v>
      </c>
      <c r="K22" s="210">
        <v>6</v>
      </c>
      <c r="L22" s="35">
        <v>2</v>
      </c>
      <c r="M22" s="213">
        <v>10</v>
      </c>
      <c r="N22" s="210">
        <v>2</v>
      </c>
      <c r="O22" s="35">
        <v>1</v>
      </c>
      <c r="P22" s="213" t="s">
        <v>169</v>
      </c>
      <c r="Q22" s="210" t="s">
        <v>169</v>
      </c>
      <c r="R22" s="35" t="s">
        <v>169</v>
      </c>
      <c r="S22" s="213" t="s">
        <v>169</v>
      </c>
      <c r="T22" s="214" t="s">
        <v>169</v>
      </c>
      <c r="U22" s="36" t="s">
        <v>169</v>
      </c>
      <c r="V22" s="35" t="s">
        <v>169</v>
      </c>
      <c r="W22" s="213" t="s">
        <v>169</v>
      </c>
      <c r="X22" s="214" t="s">
        <v>169</v>
      </c>
      <c r="Y22" s="36" t="s">
        <v>169</v>
      </c>
      <c r="Z22" s="35" t="s">
        <v>169</v>
      </c>
      <c r="AA22" s="213" t="s">
        <v>169</v>
      </c>
      <c r="AB22" s="253">
        <f t="shared" si="0"/>
        <v>21</v>
      </c>
      <c r="AC22" s="238"/>
      <c r="AD22" s="238"/>
    </row>
    <row r="23" spans="1:30" ht="13.5" customHeight="1">
      <c r="A23" s="238"/>
      <c r="B23" s="93">
        <v>18</v>
      </c>
      <c r="C23" s="161" t="s">
        <v>267</v>
      </c>
      <c r="D23" s="242" t="s">
        <v>256</v>
      </c>
      <c r="E23" s="210" t="s">
        <v>169</v>
      </c>
      <c r="F23" s="35" t="s">
        <v>169</v>
      </c>
      <c r="G23" s="213" t="s">
        <v>169</v>
      </c>
      <c r="H23" s="210" t="s">
        <v>169</v>
      </c>
      <c r="I23" s="35" t="s">
        <v>169</v>
      </c>
      <c r="J23" s="213" t="s">
        <v>169</v>
      </c>
      <c r="K23" s="210">
        <v>8</v>
      </c>
      <c r="L23" s="35">
        <v>3</v>
      </c>
      <c r="M23" s="213">
        <v>4</v>
      </c>
      <c r="N23" s="210" t="s">
        <v>169</v>
      </c>
      <c r="O23" s="35" t="s">
        <v>169</v>
      </c>
      <c r="P23" s="213" t="s">
        <v>169</v>
      </c>
      <c r="Q23" s="210">
        <v>1</v>
      </c>
      <c r="R23" s="35" t="s">
        <v>169</v>
      </c>
      <c r="S23" s="213" t="s">
        <v>169</v>
      </c>
      <c r="T23" s="214" t="s">
        <v>169</v>
      </c>
      <c r="U23" s="36" t="s">
        <v>169</v>
      </c>
      <c r="V23" s="35" t="s">
        <v>169</v>
      </c>
      <c r="W23" s="213">
        <v>4</v>
      </c>
      <c r="X23" s="214" t="s">
        <v>169</v>
      </c>
      <c r="Y23" s="36" t="s">
        <v>169</v>
      </c>
      <c r="Z23" s="35" t="s">
        <v>169</v>
      </c>
      <c r="AA23" s="213" t="s">
        <v>169</v>
      </c>
      <c r="AB23" s="253">
        <f>SUM(E23:W23)</f>
        <v>20</v>
      </c>
      <c r="AC23" s="238"/>
      <c r="AD23" s="238"/>
    </row>
    <row r="24" spans="1:30" ht="13.5" customHeight="1">
      <c r="A24" s="238"/>
      <c r="B24" s="93">
        <v>19</v>
      </c>
      <c r="C24" s="243" t="s">
        <v>178</v>
      </c>
      <c r="D24" s="242" t="s">
        <v>14</v>
      </c>
      <c r="E24" s="210" t="s">
        <v>169</v>
      </c>
      <c r="F24" s="35" t="s">
        <v>169</v>
      </c>
      <c r="G24" s="213" t="s">
        <v>169</v>
      </c>
      <c r="H24" s="210" t="s">
        <v>169</v>
      </c>
      <c r="I24" s="35" t="s">
        <v>169</v>
      </c>
      <c r="J24" s="213" t="s">
        <v>169</v>
      </c>
      <c r="K24" s="210">
        <v>2</v>
      </c>
      <c r="L24" s="35">
        <v>4</v>
      </c>
      <c r="M24" s="213">
        <v>1</v>
      </c>
      <c r="N24" s="210" t="s">
        <v>169</v>
      </c>
      <c r="O24" s="35">
        <v>3</v>
      </c>
      <c r="P24" s="213">
        <v>8</v>
      </c>
      <c r="Q24" s="210" t="s">
        <v>169</v>
      </c>
      <c r="R24" s="35" t="s">
        <v>169</v>
      </c>
      <c r="S24" s="213" t="s">
        <v>169</v>
      </c>
      <c r="T24" s="214" t="s">
        <v>169</v>
      </c>
      <c r="U24" s="36" t="s">
        <v>169</v>
      </c>
      <c r="V24" s="35" t="s">
        <v>169</v>
      </c>
      <c r="W24" s="213" t="s">
        <v>169</v>
      </c>
      <c r="X24" s="214" t="s">
        <v>169</v>
      </c>
      <c r="Y24" s="36" t="s">
        <v>169</v>
      </c>
      <c r="Z24" s="35" t="s">
        <v>169</v>
      </c>
      <c r="AA24" s="213" t="s">
        <v>169</v>
      </c>
      <c r="AB24" s="253">
        <f t="shared" si="0"/>
        <v>18</v>
      </c>
      <c r="AC24" s="238"/>
      <c r="AD24" s="238"/>
    </row>
    <row r="25" spans="1:30" ht="13.5" customHeight="1">
      <c r="A25" s="238"/>
      <c r="B25" s="86">
        <v>20</v>
      </c>
      <c r="C25" s="161" t="s">
        <v>266</v>
      </c>
      <c r="D25" s="242" t="s">
        <v>14</v>
      </c>
      <c r="E25" s="210" t="s">
        <v>169</v>
      </c>
      <c r="F25" s="35" t="s">
        <v>169</v>
      </c>
      <c r="G25" s="213" t="s">
        <v>169</v>
      </c>
      <c r="H25" s="210" t="s">
        <v>169</v>
      </c>
      <c r="I25" s="35" t="s">
        <v>169</v>
      </c>
      <c r="J25" s="213" t="s">
        <v>169</v>
      </c>
      <c r="K25" s="210" t="s">
        <v>169</v>
      </c>
      <c r="L25" s="35" t="s">
        <v>169</v>
      </c>
      <c r="M25" s="213">
        <v>2</v>
      </c>
      <c r="N25" s="210" t="s">
        <v>169</v>
      </c>
      <c r="O25" s="35" t="s">
        <v>169</v>
      </c>
      <c r="P25" s="213">
        <v>2</v>
      </c>
      <c r="Q25" s="210">
        <v>5</v>
      </c>
      <c r="R25" s="35">
        <v>4</v>
      </c>
      <c r="S25" s="213">
        <v>4</v>
      </c>
      <c r="T25" s="214">
        <v>4</v>
      </c>
      <c r="U25" s="36" t="s">
        <v>169</v>
      </c>
      <c r="V25" s="35" t="s">
        <v>169</v>
      </c>
      <c r="W25" s="213" t="s">
        <v>169</v>
      </c>
      <c r="X25" s="214" t="s">
        <v>169</v>
      </c>
      <c r="Y25" s="36" t="s">
        <v>169</v>
      </c>
      <c r="Z25" s="35" t="s">
        <v>169</v>
      </c>
      <c r="AA25" s="213" t="s">
        <v>169</v>
      </c>
      <c r="AB25" s="254">
        <f t="shared" si="0"/>
        <v>21</v>
      </c>
      <c r="AC25" s="238"/>
      <c r="AD25" s="238"/>
    </row>
    <row r="26" spans="1:30" ht="13.5" customHeight="1">
      <c r="A26" s="238"/>
      <c r="B26" s="120">
        <v>21</v>
      </c>
      <c r="C26" s="154" t="s">
        <v>85</v>
      </c>
      <c r="D26" s="131" t="s">
        <v>18</v>
      </c>
      <c r="E26" s="210">
        <v>6</v>
      </c>
      <c r="F26" s="35">
        <v>2</v>
      </c>
      <c r="G26" s="213" t="s">
        <v>169</v>
      </c>
      <c r="H26" s="210" t="s">
        <v>169</v>
      </c>
      <c r="I26" s="35" t="s">
        <v>169</v>
      </c>
      <c r="J26" s="213" t="s">
        <v>169</v>
      </c>
      <c r="K26" s="210" t="s">
        <v>169</v>
      </c>
      <c r="L26" s="35" t="s">
        <v>169</v>
      </c>
      <c r="M26" s="213" t="s">
        <v>169</v>
      </c>
      <c r="N26" s="210" t="s">
        <v>169</v>
      </c>
      <c r="O26" s="35" t="s">
        <v>169</v>
      </c>
      <c r="P26" s="213" t="s">
        <v>169</v>
      </c>
      <c r="Q26" s="210" t="s">
        <v>169</v>
      </c>
      <c r="R26" s="35" t="s">
        <v>169</v>
      </c>
      <c r="S26" s="213" t="s">
        <v>169</v>
      </c>
      <c r="T26" s="214">
        <v>2</v>
      </c>
      <c r="U26" s="36" t="s">
        <v>169</v>
      </c>
      <c r="V26" s="35" t="s">
        <v>169</v>
      </c>
      <c r="W26" s="213" t="s">
        <v>169</v>
      </c>
      <c r="X26" s="214" t="s">
        <v>169</v>
      </c>
      <c r="Y26" s="36" t="s">
        <v>169</v>
      </c>
      <c r="Z26" s="35" t="s">
        <v>169</v>
      </c>
      <c r="AA26" s="213" t="s">
        <v>169</v>
      </c>
      <c r="AB26" s="255">
        <f>SUM(E26:W26)</f>
        <v>10</v>
      </c>
      <c r="AC26" s="238"/>
      <c r="AD26" s="238"/>
    </row>
    <row r="27" spans="1:30" ht="13.5" customHeight="1">
      <c r="A27" s="238"/>
      <c r="B27" s="86">
        <v>22</v>
      </c>
      <c r="C27" s="161" t="s">
        <v>73</v>
      </c>
      <c r="D27" s="242" t="s">
        <v>16</v>
      </c>
      <c r="E27" s="210" t="s">
        <v>169</v>
      </c>
      <c r="F27" s="35">
        <v>1</v>
      </c>
      <c r="G27" s="213" t="s">
        <v>169</v>
      </c>
      <c r="H27" s="210">
        <v>4</v>
      </c>
      <c r="I27" s="35">
        <v>2</v>
      </c>
      <c r="J27" s="213">
        <v>1</v>
      </c>
      <c r="K27" s="210" t="s">
        <v>169</v>
      </c>
      <c r="L27" s="35" t="s">
        <v>169</v>
      </c>
      <c r="M27" s="213" t="s">
        <v>169</v>
      </c>
      <c r="N27" s="210" t="s">
        <v>169</v>
      </c>
      <c r="O27" s="35" t="s">
        <v>169</v>
      </c>
      <c r="P27" s="213" t="s">
        <v>169</v>
      </c>
      <c r="Q27" s="210" t="s">
        <v>169</v>
      </c>
      <c r="R27" s="35" t="s">
        <v>169</v>
      </c>
      <c r="S27" s="213" t="s">
        <v>169</v>
      </c>
      <c r="T27" s="214" t="s">
        <v>169</v>
      </c>
      <c r="U27" s="36" t="s">
        <v>169</v>
      </c>
      <c r="V27" s="35" t="s">
        <v>169</v>
      </c>
      <c r="W27" s="213" t="s">
        <v>169</v>
      </c>
      <c r="X27" s="214" t="s">
        <v>169</v>
      </c>
      <c r="Y27" s="36" t="s">
        <v>169</v>
      </c>
      <c r="Z27" s="35" t="s">
        <v>169</v>
      </c>
      <c r="AA27" s="213" t="s">
        <v>169</v>
      </c>
      <c r="AB27" s="253">
        <f t="shared" si="0"/>
        <v>8</v>
      </c>
      <c r="AC27" s="238"/>
      <c r="AD27" s="238"/>
    </row>
    <row r="28" spans="1:30" ht="13.5" customHeight="1">
      <c r="A28" s="238"/>
      <c r="B28" s="86">
        <v>23</v>
      </c>
      <c r="C28" s="161" t="s">
        <v>131</v>
      </c>
      <c r="D28" s="242" t="s">
        <v>33</v>
      </c>
      <c r="E28" s="210" t="s">
        <v>169</v>
      </c>
      <c r="F28" s="35" t="s">
        <v>169</v>
      </c>
      <c r="G28" s="213" t="s">
        <v>169</v>
      </c>
      <c r="H28" s="210" t="s">
        <v>169</v>
      </c>
      <c r="I28" s="35" t="s">
        <v>169</v>
      </c>
      <c r="J28" s="213" t="s">
        <v>169</v>
      </c>
      <c r="K28" s="210" t="s">
        <v>169</v>
      </c>
      <c r="L28" s="35" t="s">
        <v>169</v>
      </c>
      <c r="M28" s="213" t="s">
        <v>169</v>
      </c>
      <c r="N28" s="210" t="s">
        <v>169</v>
      </c>
      <c r="O28" s="35" t="s">
        <v>169</v>
      </c>
      <c r="P28" s="213" t="s">
        <v>169</v>
      </c>
      <c r="Q28" s="210">
        <v>3</v>
      </c>
      <c r="R28" s="35">
        <v>1</v>
      </c>
      <c r="S28" s="213">
        <v>1</v>
      </c>
      <c r="T28" s="214" t="s">
        <v>169</v>
      </c>
      <c r="U28" s="36" t="s">
        <v>169</v>
      </c>
      <c r="V28" s="35" t="s">
        <v>169</v>
      </c>
      <c r="W28" s="213">
        <v>3</v>
      </c>
      <c r="X28" s="214" t="s">
        <v>169</v>
      </c>
      <c r="Y28" s="36" t="s">
        <v>169</v>
      </c>
      <c r="Z28" s="35" t="s">
        <v>169</v>
      </c>
      <c r="AA28" s="213" t="s">
        <v>169</v>
      </c>
      <c r="AB28" s="253">
        <f t="shared" si="0"/>
        <v>8</v>
      </c>
      <c r="AC28" s="238"/>
      <c r="AD28" s="238"/>
    </row>
    <row r="29" spans="1:30" ht="13.5" customHeight="1">
      <c r="A29" s="238"/>
      <c r="B29" s="86">
        <v>24</v>
      </c>
      <c r="C29" s="161" t="s">
        <v>212</v>
      </c>
      <c r="D29" s="242" t="s">
        <v>33</v>
      </c>
      <c r="E29" s="210" t="s">
        <v>169</v>
      </c>
      <c r="F29" s="35" t="s">
        <v>169</v>
      </c>
      <c r="G29" s="213" t="s">
        <v>169</v>
      </c>
      <c r="H29" s="210" t="s">
        <v>169</v>
      </c>
      <c r="I29" s="35" t="s">
        <v>169</v>
      </c>
      <c r="J29" s="213" t="s">
        <v>169</v>
      </c>
      <c r="K29" s="210" t="s">
        <v>169</v>
      </c>
      <c r="L29" s="35" t="s">
        <v>169</v>
      </c>
      <c r="M29" s="213" t="s">
        <v>169</v>
      </c>
      <c r="N29" s="210" t="s">
        <v>169</v>
      </c>
      <c r="O29" s="35" t="s">
        <v>169</v>
      </c>
      <c r="P29" s="213" t="s">
        <v>169</v>
      </c>
      <c r="Q29" s="210" t="s">
        <v>169</v>
      </c>
      <c r="R29" s="35" t="s">
        <v>169</v>
      </c>
      <c r="S29" s="213">
        <v>2</v>
      </c>
      <c r="T29" s="214" t="s">
        <v>169</v>
      </c>
      <c r="U29" s="36" t="s">
        <v>169</v>
      </c>
      <c r="V29" s="35" t="s">
        <v>169</v>
      </c>
      <c r="W29" s="213">
        <v>5</v>
      </c>
      <c r="X29" s="214" t="s">
        <v>169</v>
      </c>
      <c r="Y29" s="36" t="s">
        <v>169</v>
      </c>
      <c r="Z29" s="35" t="s">
        <v>169</v>
      </c>
      <c r="AA29" s="213" t="s">
        <v>169</v>
      </c>
      <c r="AB29" s="253">
        <f t="shared" si="0"/>
        <v>7</v>
      </c>
      <c r="AC29" s="238"/>
      <c r="AD29" s="238"/>
    </row>
    <row r="30" spans="1:30" ht="13.5" customHeight="1">
      <c r="A30" s="238"/>
      <c r="B30" s="86">
        <v>25</v>
      </c>
      <c r="C30" s="161" t="s">
        <v>236</v>
      </c>
      <c r="D30" s="242" t="s">
        <v>256</v>
      </c>
      <c r="E30" s="210" t="s">
        <v>169</v>
      </c>
      <c r="F30" s="35" t="s">
        <v>169</v>
      </c>
      <c r="G30" s="213">
        <v>3</v>
      </c>
      <c r="H30" s="210">
        <v>2</v>
      </c>
      <c r="I30" s="35">
        <v>1</v>
      </c>
      <c r="J30" s="213" t="s">
        <v>169</v>
      </c>
      <c r="K30" s="210" t="s">
        <v>169</v>
      </c>
      <c r="L30" s="35" t="s">
        <v>169</v>
      </c>
      <c r="M30" s="213" t="s">
        <v>169</v>
      </c>
      <c r="N30" s="210" t="s">
        <v>169</v>
      </c>
      <c r="O30" s="35" t="s">
        <v>169</v>
      </c>
      <c r="P30" s="213" t="s">
        <v>169</v>
      </c>
      <c r="Q30" s="210" t="s">
        <v>169</v>
      </c>
      <c r="R30" s="35" t="s">
        <v>169</v>
      </c>
      <c r="S30" s="213" t="s">
        <v>169</v>
      </c>
      <c r="T30" s="214">
        <v>1</v>
      </c>
      <c r="U30" s="36" t="s">
        <v>169</v>
      </c>
      <c r="V30" s="35" t="s">
        <v>169</v>
      </c>
      <c r="W30" s="213" t="s">
        <v>169</v>
      </c>
      <c r="X30" s="214" t="s">
        <v>169</v>
      </c>
      <c r="Y30" s="36" t="s">
        <v>169</v>
      </c>
      <c r="Z30" s="35" t="s">
        <v>169</v>
      </c>
      <c r="AA30" s="213" t="s">
        <v>169</v>
      </c>
      <c r="AB30" s="253">
        <f t="shared" si="0"/>
        <v>7</v>
      </c>
      <c r="AC30" s="238"/>
      <c r="AD30" s="238"/>
    </row>
    <row r="31" spans="1:30" ht="13.5" customHeight="1">
      <c r="A31" s="238"/>
      <c r="B31" s="86">
        <v>26</v>
      </c>
      <c r="C31" s="161" t="s">
        <v>214</v>
      </c>
      <c r="D31" s="242" t="s">
        <v>33</v>
      </c>
      <c r="E31" s="210" t="s">
        <v>169</v>
      </c>
      <c r="F31" s="35" t="s">
        <v>169</v>
      </c>
      <c r="G31" s="213" t="s">
        <v>169</v>
      </c>
      <c r="H31" s="210" t="s">
        <v>169</v>
      </c>
      <c r="I31" s="35" t="s">
        <v>169</v>
      </c>
      <c r="J31" s="213" t="s">
        <v>169</v>
      </c>
      <c r="K31" s="210" t="s">
        <v>169</v>
      </c>
      <c r="L31" s="35" t="s">
        <v>169</v>
      </c>
      <c r="M31" s="213" t="s">
        <v>169</v>
      </c>
      <c r="N31" s="210" t="s">
        <v>169</v>
      </c>
      <c r="O31" s="35" t="s">
        <v>169</v>
      </c>
      <c r="P31" s="213" t="s">
        <v>169</v>
      </c>
      <c r="Q31" s="210" t="s">
        <v>169</v>
      </c>
      <c r="R31" s="35" t="s">
        <v>169</v>
      </c>
      <c r="S31" s="213" t="s">
        <v>169</v>
      </c>
      <c r="T31" s="214" t="s">
        <v>169</v>
      </c>
      <c r="U31" s="36" t="s">
        <v>169</v>
      </c>
      <c r="V31" s="35" t="s">
        <v>169</v>
      </c>
      <c r="W31" s="213">
        <v>5</v>
      </c>
      <c r="X31" s="214" t="s">
        <v>169</v>
      </c>
      <c r="Y31" s="36" t="s">
        <v>169</v>
      </c>
      <c r="Z31" s="35" t="s">
        <v>169</v>
      </c>
      <c r="AA31" s="213" t="s">
        <v>169</v>
      </c>
      <c r="AB31" s="253">
        <f t="shared" si="0"/>
        <v>5</v>
      </c>
      <c r="AC31" s="238"/>
      <c r="AD31" s="238"/>
    </row>
    <row r="32" spans="1:30" ht="13.5" customHeight="1">
      <c r="A32" s="238"/>
      <c r="B32" s="93">
        <v>27</v>
      </c>
      <c r="C32" s="243" t="s">
        <v>116</v>
      </c>
      <c r="D32" s="331" t="s">
        <v>33</v>
      </c>
      <c r="E32" s="210" t="s">
        <v>169</v>
      </c>
      <c r="F32" s="35" t="s">
        <v>169</v>
      </c>
      <c r="G32" s="213" t="s">
        <v>169</v>
      </c>
      <c r="H32" s="210" t="s">
        <v>169</v>
      </c>
      <c r="I32" s="35" t="s">
        <v>169</v>
      </c>
      <c r="J32" s="213" t="s">
        <v>169</v>
      </c>
      <c r="K32" s="210" t="s">
        <v>169</v>
      </c>
      <c r="L32" s="35" t="s">
        <v>169</v>
      </c>
      <c r="M32" s="213" t="s">
        <v>169</v>
      </c>
      <c r="N32" s="210" t="s">
        <v>169</v>
      </c>
      <c r="O32" s="35" t="s">
        <v>169</v>
      </c>
      <c r="P32" s="213" t="s">
        <v>169</v>
      </c>
      <c r="Q32" s="210" t="s">
        <v>169</v>
      </c>
      <c r="R32" s="35" t="s">
        <v>169</v>
      </c>
      <c r="S32" s="213" t="s">
        <v>169</v>
      </c>
      <c r="T32" s="214" t="s">
        <v>169</v>
      </c>
      <c r="U32" s="36" t="s">
        <v>169</v>
      </c>
      <c r="V32" s="35" t="s">
        <v>169</v>
      </c>
      <c r="W32" s="213">
        <v>3</v>
      </c>
      <c r="X32" s="214" t="s">
        <v>169</v>
      </c>
      <c r="Y32" s="36" t="s">
        <v>169</v>
      </c>
      <c r="Z32" s="35" t="s">
        <v>169</v>
      </c>
      <c r="AA32" s="213" t="s">
        <v>169</v>
      </c>
      <c r="AB32" s="253">
        <f t="shared" si="0"/>
        <v>3</v>
      </c>
      <c r="AC32" s="238"/>
      <c r="AD32" s="238"/>
    </row>
    <row r="33" spans="1:30" ht="13.5" customHeight="1" thickBot="1">
      <c r="A33" s="238"/>
      <c r="B33" s="87">
        <v>28</v>
      </c>
      <c r="C33" s="277" t="s">
        <v>242</v>
      </c>
      <c r="D33" s="278" t="s">
        <v>33</v>
      </c>
      <c r="E33" s="195" t="s">
        <v>169</v>
      </c>
      <c r="F33" s="216" t="s">
        <v>169</v>
      </c>
      <c r="G33" s="217" t="s">
        <v>169</v>
      </c>
      <c r="H33" s="195" t="s">
        <v>169</v>
      </c>
      <c r="I33" s="216" t="s">
        <v>169</v>
      </c>
      <c r="J33" s="217" t="s">
        <v>169</v>
      </c>
      <c r="K33" s="195" t="s">
        <v>169</v>
      </c>
      <c r="L33" s="216" t="s">
        <v>169</v>
      </c>
      <c r="M33" s="217" t="s">
        <v>169</v>
      </c>
      <c r="N33" s="195" t="s">
        <v>169</v>
      </c>
      <c r="O33" s="216" t="s">
        <v>169</v>
      </c>
      <c r="P33" s="217">
        <v>1</v>
      </c>
      <c r="Q33" s="195" t="s">
        <v>169</v>
      </c>
      <c r="R33" s="216" t="s">
        <v>169</v>
      </c>
      <c r="S33" s="217" t="s">
        <v>169</v>
      </c>
      <c r="T33" s="218" t="s">
        <v>169</v>
      </c>
      <c r="U33" s="219" t="s">
        <v>169</v>
      </c>
      <c r="V33" s="216" t="s">
        <v>169</v>
      </c>
      <c r="W33" s="217" t="s">
        <v>169</v>
      </c>
      <c r="X33" s="218" t="s">
        <v>169</v>
      </c>
      <c r="Y33" s="219" t="s">
        <v>169</v>
      </c>
      <c r="Z33" s="216" t="s">
        <v>169</v>
      </c>
      <c r="AA33" s="217" t="s">
        <v>169</v>
      </c>
      <c r="AB33" s="256">
        <f t="shared" si="0"/>
        <v>1</v>
      </c>
      <c r="AC33" s="238"/>
      <c r="AD33" s="238"/>
    </row>
    <row r="34" spans="1:30" ht="11.25" thickTop="1">
      <c r="A34" s="238"/>
      <c r="B34" s="239"/>
      <c r="C34" s="238"/>
      <c r="D34" s="251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8"/>
      <c r="AD34" s="238"/>
    </row>
    <row r="35" spans="1:30" ht="10.5">
      <c r="A35" s="238"/>
      <c r="B35" s="239"/>
      <c r="C35" s="238"/>
      <c r="D35" s="251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8"/>
      <c r="AD35" s="238"/>
    </row>
    <row r="36" spans="1:30" ht="10.5">
      <c r="A36" s="238"/>
      <c r="B36" s="239"/>
      <c r="C36" s="238"/>
      <c r="D36" s="251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8"/>
      <c r="AD36" s="238"/>
    </row>
    <row r="37" spans="1:30" ht="10.5">
      <c r="A37" s="238"/>
      <c r="B37" s="239"/>
      <c r="C37" s="238"/>
      <c r="D37" s="251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8"/>
      <c r="AD37" s="238"/>
    </row>
    <row r="38" spans="1:30" ht="10.5">
      <c r="A38" s="238"/>
      <c r="B38" s="239"/>
      <c r="C38" s="238"/>
      <c r="D38" s="251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8"/>
      <c r="AD38" s="238"/>
    </row>
    <row r="39" spans="1:30" ht="10.5">
      <c r="A39" s="238"/>
      <c r="B39" s="239"/>
      <c r="C39" s="238"/>
      <c r="D39" s="251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8"/>
      <c r="AD39" s="238"/>
    </row>
    <row r="40" spans="1:30" ht="10.5">
      <c r="A40" s="238"/>
      <c r="B40" s="239"/>
      <c r="C40" s="238"/>
      <c r="D40" s="251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8"/>
      <c r="AD40" s="238"/>
    </row>
    <row r="41" spans="1:30" ht="10.5">
      <c r="A41" s="238"/>
      <c r="B41" s="239"/>
      <c r="C41" s="238"/>
      <c r="D41" s="251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8"/>
      <c r="AD41" s="238"/>
    </row>
    <row r="42" spans="1:30" ht="10.5">
      <c r="A42" s="238"/>
      <c r="B42" s="239"/>
      <c r="C42" s="238"/>
      <c r="D42" s="251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8"/>
      <c r="AD42" s="238"/>
    </row>
    <row r="43" spans="1:30" ht="10.5">
      <c r="A43" s="238"/>
      <c r="B43" s="239"/>
      <c r="C43" s="238"/>
      <c r="D43" s="251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8"/>
      <c r="AD43" s="238"/>
    </row>
    <row r="44" spans="1:30" ht="10.5">
      <c r="A44" s="238"/>
      <c r="B44" s="239"/>
      <c r="C44" s="238"/>
      <c r="D44" s="251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8"/>
      <c r="AD44" s="238"/>
    </row>
    <row r="45" spans="1:30" ht="10.5">
      <c r="A45" s="238"/>
      <c r="B45" s="239"/>
      <c r="C45" s="238"/>
      <c r="D45" s="251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8"/>
      <c r="AD45" s="238"/>
    </row>
    <row r="46" spans="1:30" ht="10.5">
      <c r="A46" s="238"/>
      <c r="B46" s="239"/>
      <c r="C46" s="238"/>
      <c r="D46" s="251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8"/>
      <c r="AD46" s="238"/>
    </row>
  </sheetData>
  <sheetProtection/>
  <mergeCells count="9">
    <mergeCell ref="A2:A5"/>
    <mergeCell ref="Q4:S4"/>
    <mergeCell ref="T4:W4"/>
    <mergeCell ref="B2:AB3"/>
    <mergeCell ref="E4:G4"/>
    <mergeCell ref="H4:J4"/>
    <mergeCell ref="K4:M4"/>
    <mergeCell ref="N4:P4"/>
    <mergeCell ref="X4:AA4"/>
  </mergeCells>
  <conditionalFormatting sqref="AB6:AB33">
    <cfRule type="cellIs" priority="1" dxfId="19" operator="equal" stopIfTrue="1">
      <formula>"-"</formula>
    </cfRule>
  </conditionalFormatting>
  <conditionalFormatting sqref="E6:AA33">
    <cfRule type="cellIs" priority="2" dxfId="20" operator="equal" stopIfTrue="1">
      <formula>"-"</formula>
    </cfRule>
  </conditionalFormatting>
  <printOptions/>
  <pageMargins left="0.1968503937007874" right="0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39"/>
  <sheetViews>
    <sheetView tabSelected="1" zoomScale="125" zoomScaleNormal="125" zoomScalePageLayoutView="0" workbookViewId="0" topLeftCell="A1">
      <selection activeCell="Z3" sqref="Z3"/>
    </sheetView>
  </sheetViews>
  <sheetFormatPr defaultColWidth="9.00390625" defaultRowHeight="12.75"/>
  <cols>
    <col min="1" max="1" width="4.875" style="19" customWidth="1"/>
    <col min="2" max="2" width="4.25390625" style="38" customWidth="1"/>
    <col min="3" max="3" width="14.00390625" style="19" customWidth="1"/>
    <col min="4" max="4" width="13.25390625" style="19" customWidth="1"/>
    <col min="5" max="27" width="3.875" style="38" customWidth="1"/>
    <col min="28" max="28" width="7.875" style="38" customWidth="1"/>
    <col min="29" max="29" width="7.00390625" style="38" customWidth="1"/>
    <col min="30" max="30" width="4.75390625" style="19" customWidth="1"/>
    <col min="31" max="31" width="3.375" style="271" customWidth="1"/>
    <col min="32" max="32" width="4.25390625" style="19" customWidth="1"/>
    <col min="33" max="16384" width="9.125" style="19" customWidth="1"/>
  </cols>
  <sheetData>
    <row r="1" spans="1:34" ht="12.75">
      <c r="A1" s="39"/>
      <c r="B1" s="40"/>
      <c r="C1" s="39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39"/>
      <c r="AE1" s="270"/>
      <c r="AF1" s="39"/>
      <c r="AG1" s="39"/>
      <c r="AH1" s="39"/>
    </row>
    <row r="2" spans="1:34" ht="12.75">
      <c r="A2" s="39"/>
      <c r="B2" s="40"/>
      <c r="C2" s="39"/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39"/>
      <c r="AE2" s="270"/>
      <c r="AF2" s="39"/>
      <c r="AG2" s="39"/>
      <c r="AH2" s="39"/>
    </row>
    <row r="3" spans="1:34" ht="13.5" thickBot="1">
      <c r="A3" s="39"/>
      <c r="B3" s="40"/>
      <c r="C3" s="39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39"/>
      <c r="AE3" s="270"/>
      <c r="AF3" s="39"/>
      <c r="AG3" s="39"/>
      <c r="AH3" s="39"/>
    </row>
    <row r="4" spans="1:34" ht="12.75" customHeight="1" thickTop="1">
      <c r="A4" s="39"/>
      <c r="B4" s="386" t="s">
        <v>281</v>
      </c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404"/>
      <c r="AD4" s="272"/>
      <c r="AE4" s="273"/>
      <c r="AF4" s="272"/>
      <c r="AG4" s="272"/>
      <c r="AH4" s="39"/>
    </row>
    <row r="5" spans="1:34" ht="12.75" customHeight="1" thickBot="1">
      <c r="A5" s="39"/>
      <c r="B5" s="389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405"/>
      <c r="AD5" s="272"/>
      <c r="AE5" s="273"/>
      <c r="AF5" s="272"/>
      <c r="AG5" s="272"/>
      <c r="AH5" s="39"/>
    </row>
    <row r="6" spans="1:34" ht="13.5" customHeight="1" thickTop="1">
      <c r="A6" s="39"/>
      <c r="B6" s="396" t="s">
        <v>1</v>
      </c>
      <c r="C6" s="398" t="s">
        <v>2</v>
      </c>
      <c r="D6" s="402" t="s">
        <v>3</v>
      </c>
      <c r="E6" s="393">
        <v>2001</v>
      </c>
      <c r="F6" s="406"/>
      <c r="G6" s="407"/>
      <c r="H6" s="393">
        <v>2002</v>
      </c>
      <c r="I6" s="406"/>
      <c r="J6" s="407"/>
      <c r="K6" s="393">
        <v>2003</v>
      </c>
      <c r="L6" s="406"/>
      <c r="M6" s="407"/>
      <c r="N6" s="393">
        <v>2004</v>
      </c>
      <c r="O6" s="406"/>
      <c r="P6" s="407"/>
      <c r="Q6" s="393">
        <v>2005</v>
      </c>
      <c r="R6" s="406"/>
      <c r="S6" s="406"/>
      <c r="T6" s="393">
        <v>2006</v>
      </c>
      <c r="U6" s="394"/>
      <c r="V6" s="394"/>
      <c r="W6" s="395"/>
      <c r="X6" s="393">
        <v>2007</v>
      </c>
      <c r="Y6" s="394"/>
      <c r="Z6" s="394"/>
      <c r="AA6" s="395"/>
      <c r="AB6" s="268" t="s">
        <v>239</v>
      </c>
      <c r="AC6" s="400" t="s">
        <v>240</v>
      </c>
      <c r="AD6" s="272"/>
      <c r="AE6" s="273"/>
      <c r="AF6" s="272"/>
      <c r="AG6" s="272"/>
      <c r="AH6" s="39"/>
    </row>
    <row r="7" spans="1:34" s="84" customFormat="1" ht="13.5" customHeight="1" thickBot="1">
      <c r="A7" s="83"/>
      <c r="B7" s="397"/>
      <c r="C7" s="399"/>
      <c r="D7" s="403"/>
      <c r="E7" s="89" t="s">
        <v>247</v>
      </c>
      <c r="F7" s="88" t="s">
        <v>269</v>
      </c>
      <c r="G7" s="90" t="s">
        <v>246</v>
      </c>
      <c r="H7" s="89" t="s">
        <v>247</v>
      </c>
      <c r="I7" s="88" t="s">
        <v>270</v>
      </c>
      <c r="J7" s="90" t="s">
        <v>269</v>
      </c>
      <c r="K7" s="89" t="s">
        <v>247</v>
      </c>
      <c r="L7" s="88" t="s">
        <v>270</v>
      </c>
      <c r="M7" s="90" t="s">
        <v>269</v>
      </c>
      <c r="N7" s="89" t="s">
        <v>247</v>
      </c>
      <c r="O7" s="88" t="s">
        <v>270</v>
      </c>
      <c r="P7" s="90" t="s">
        <v>269</v>
      </c>
      <c r="Q7" s="89" t="s">
        <v>247</v>
      </c>
      <c r="R7" s="88" t="s">
        <v>270</v>
      </c>
      <c r="S7" s="90" t="s">
        <v>269</v>
      </c>
      <c r="T7" s="89" t="s">
        <v>248</v>
      </c>
      <c r="U7" s="88" t="s">
        <v>247</v>
      </c>
      <c r="V7" s="88" t="s">
        <v>270</v>
      </c>
      <c r="W7" s="90" t="s">
        <v>280</v>
      </c>
      <c r="X7" s="89" t="s">
        <v>248</v>
      </c>
      <c r="Y7" s="88" t="s">
        <v>247</v>
      </c>
      <c r="Z7" s="88" t="s">
        <v>270</v>
      </c>
      <c r="AA7" s="90" t="s">
        <v>280</v>
      </c>
      <c r="AB7" s="269" t="s">
        <v>271</v>
      </c>
      <c r="AC7" s="401"/>
      <c r="AD7" s="274"/>
      <c r="AE7" s="275"/>
      <c r="AF7" s="274"/>
      <c r="AG7" s="274"/>
      <c r="AH7" s="83"/>
    </row>
    <row r="8" spans="1:34" ht="13.5" customHeight="1" thickTop="1">
      <c r="A8" s="39"/>
      <c r="B8" s="85">
        <v>1</v>
      </c>
      <c r="C8" s="91" t="s">
        <v>61</v>
      </c>
      <c r="D8" s="220" t="s">
        <v>256</v>
      </c>
      <c r="E8" s="182">
        <v>2</v>
      </c>
      <c r="F8" s="208">
        <v>2</v>
      </c>
      <c r="G8" s="209" t="s">
        <v>169</v>
      </c>
      <c r="H8" s="182">
        <v>2</v>
      </c>
      <c r="I8" s="208">
        <v>2</v>
      </c>
      <c r="J8" s="209">
        <v>3</v>
      </c>
      <c r="K8" s="210" t="s">
        <v>169</v>
      </c>
      <c r="L8" s="208">
        <v>1</v>
      </c>
      <c r="M8" s="209">
        <v>1</v>
      </c>
      <c r="N8" s="210" t="s">
        <v>169</v>
      </c>
      <c r="O8" s="208">
        <v>4</v>
      </c>
      <c r="P8" s="209">
        <v>5</v>
      </c>
      <c r="Q8" s="182" t="s">
        <v>169</v>
      </c>
      <c r="R8" s="208">
        <v>5</v>
      </c>
      <c r="S8" s="209">
        <v>4</v>
      </c>
      <c r="T8" s="211">
        <v>5</v>
      </c>
      <c r="U8" s="212">
        <v>5</v>
      </c>
      <c r="V8" s="208">
        <v>5</v>
      </c>
      <c r="W8" s="209">
        <v>4</v>
      </c>
      <c r="X8" s="211" t="s">
        <v>169</v>
      </c>
      <c r="Y8" s="212" t="s">
        <v>169</v>
      </c>
      <c r="Z8" s="208" t="s">
        <v>169</v>
      </c>
      <c r="AA8" s="209" t="s">
        <v>169</v>
      </c>
      <c r="AB8" s="209">
        <f>SUM(E8:AA8)</f>
        <v>50</v>
      </c>
      <c r="AC8" s="232">
        <f>SUM(E8:AA8)*15</f>
        <v>750</v>
      </c>
      <c r="AD8" s="273">
        <f>SUM(AB8/0.78)</f>
        <v>64.1025641025641</v>
      </c>
      <c r="AE8" s="276" t="s">
        <v>272</v>
      </c>
      <c r="AF8" s="276">
        <v>78</v>
      </c>
      <c r="AG8" s="272"/>
      <c r="AH8" s="39"/>
    </row>
    <row r="9" spans="1:34" ht="12.75">
      <c r="A9" s="39"/>
      <c r="B9" s="86">
        <v>2</v>
      </c>
      <c r="C9" s="92" t="s">
        <v>241</v>
      </c>
      <c r="D9" s="221" t="s">
        <v>254</v>
      </c>
      <c r="E9" s="210" t="s">
        <v>169</v>
      </c>
      <c r="F9" s="35" t="s">
        <v>169</v>
      </c>
      <c r="G9" s="213" t="s">
        <v>169</v>
      </c>
      <c r="H9" s="210" t="s">
        <v>169</v>
      </c>
      <c r="I9" s="35" t="s">
        <v>169</v>
      </c>
      <c r="J9" s="213" t="s">
        <v>169</v>
      </c>
      <c r="K9" s="210">
        <v>3</v>
      </c>
      <c r="L9" s="35">
        <v>1</v>
      </c>
      <c r="M9" s="213">
        <v>2</v>
      </c>
      <c r="N9" s="210" t="s">
        <v>169</v>
      </c>
      <c r="O9" s="35">
        <v>1</v>
      </c>
      <c r="P9" s="213">
        <v>1</v>
      </c>
      <c r="Q9" s="210">
        <v>4</v>
      </c>
      <c r="R9" s="35">
        <v>1</v>
      </c>
      <c r="S9" s="213">
        <v>3</v>
      </c>
      <c r="T9" s="214" t="s">
        <v>169</v>
      </c>
      <c r="U9" s="36" t="s">
        <v>169</v>
      </c>
      <c r="V9" s="35" t="s">
        <v>169</v>
      </c>
      <c r="W9" s="213" t="s">
        <v>169</v>
      </c>
      <c r="X9" s="214" t="s">
        <v>169</v>
      </c>
      <c r="Y9" s="36" t="s">
        <v>169</v>
      </c>
      <c r="Z9" s="35" t="s">
        <v>169</v>
      </c>
      <c r="AA9" s="213" t="s">
        <v>169</v>
      </c>
      <c r="AB9" s="213">
        <f>SUM(E9:AA9)</f>
        <v>16</v>
      </c>
      <c r="AC9" s="233">
        <f>SUM(E9:AA9)*15</f>
        <v>240</v>
      </c>
      <c r="AD9" s="273">
        <f>SUM(AB9/0.79)</f>
        <v>20.253164556962023</v>
      </c>
      <c r="AE9" s="276" t="s">
        <v>272</v>
      </c>
      <c r="AF9" s="276">
        <v>79</v>
      </c>
      <c r="AG9" s="272"/>
      <c r="AH9" s="39"/>
    </row>
    <row r="10" spans="1:34" ht="12.75">
      <c r="A10" s="39"/>
      <c r="B10" s="86">
        <v>3</v>
      </c>
      <c r="C10" s="92" t="s">
        <v>80</v>
      </c>
      <c r="D10" s="221" t="s">
        <v>53</v>
      </c>
      <c r="E10" s="210" t="s">
        <v>169</v>
      </c>
      <c r="F10" s="35" t="s">
        <v>169</v>
      </c>
      <c r="G10" s="213" t="s">
        <v>169</v>
      </c>
      <c r="H10" s="210" t="s">
        <v>169</v>
      </c>
      <c r="I10" s="35" t="s">
        <v>169</v>
      </c>
      <c r="J10" s="213" t="s">
        <v>169</v>
      </c>
      <c r="K10" s="210">
        <v>3</v>
      </c>
      <c r="L10" s="35">
        <v>1</v>
      </c>
      <c r="M10" s="213" t="s">
        <v>169</v>
      </c>
      <c r="N10" s="210">
        <v>5</v>
      </c>
      <c r="O10" s="35">
        <v>1</v>
      </c>
      <c r="P10" s="213" t="s">
        <v>169</v>
      </c>
      <c r="Q10" s="210">
        <v>1</v>
      </c>
      <c r="R10" s="35">
        <v>2</v>
      </c>
      <c r="S10" s="213">
        <v>1</v>
      </c>
      <c r="T10" s="214" t="s">
        <v>169</v>
      </c>
      <c r="U10" s="36">
        <v>1</v>
      </c>
      <c r="V10" s="35" t="s">
        <v>169</v>
      </c>
      <c r="W10" s="213">
        <v>1</v>
      </c>
      <c r="X10" s="214" t="s">
        <v>169</v>
      </c>
      <c r="Y10" s="36" t="s">
        <v>169</v>
      </c>
      <c r="Z10" s="35" t="s">
        <v>169</v>
      </c>
      <c r="AA10" s="213" t="s">
        <v>169</v>
      </c>
      <c r="AB10" s="213">
        <f aca="true" t="shared" si="0" ref="AB10:AB26">SUM(E10:AA10)</f>
        <v>16</v>
      </c>
      <c r="AC10" s="233">
        <f aca="true" t="shared" si="1" ref="AC10:AC26">SUM(E10:AA10)*15</f>
        <v>240</v>
      </c>
      <c r="AD10" s="273">
        <f>SUM(AB10/0.84)</f>
        <v>19.047619047619047</v>
      </c>
      <c r="AE10" s="276" t="s">
        <v>272</v>
      </c>
      <c r="AF10" s="276">
        <v>84</v>
      </c>
      <c r="AG10" s="272"/>
      <c r="AH10" s="39"/>
    </row>
    <row r="11" spans="1:34" ht="12.75">
      <c r="A11" s="39"/>
      <c r="B11" s="86">
        <v>4</v>
      </c>
      <c r="C11" s="92" t="s">
        <v>243</v>
      </c>
      <c r="D11" s="221" t="s">
        <v>53</v>
      </c>
      <c r="E11" s="210">
        <v>2</v>
      </c>
      <c r="F11" s="35">
        <v>2</v>
      </c>
      <c r="G11" s="213">
        <v>2</v>
      </c>
      <c r="H11" s="210">
        <v>1</v>
      </c>
      <c r="I11" s="35">
        <v>2</v>
      </c>
      <c r="J11" s="213">
        <v>2</v>
      </c>
      <c r="K11" s="210" t="s">
        <v>169</v>
      </c>
      <c r="L11" s="35">
        <v>1</v>
      </c>
      <c r="M11" s="213">
        <v>1</v>
      </c>
      <c r="N11" s="210" t="s">
        <v>169</v>
      </c>
      <c r="O11" s="35" t="s">
        <v>169</v>
      </c>
      <c r="P11" s="213" t="s">
        <v>169</v>
      </c>
      <c r="Q11" s="210" t="s">
        <v>169</v>
      </c>
      <c r="R11" s="35" t="s">
        <v>169</v>
      </c>
      <c r="S11" s="213" t="s">
        <v>169</v>
      </c>
      <c r="T11" s="214" t="s">
        <v>169</v>
      </c>
      <c r="U11" s="36" t="s">
        <v>169</v>
      </c>
      <c r="V11" s="35" t="s">
        <v>169</v>
      </c>
      <c r="W11" s="213" t="s">
        <v>169</v>
      </c>
      <c r="X11" s="214" t="s">
        <v>169</v>
      </c>
      <c r="Y11" s="36" t="s">
        <v>169</v>
      </c>
      <c r="Z11" s="35" t="s">
        <v>169</v>
      </c>
      <c r="AA11" s="213" t="s">
        <v>169</v>
      </c>
      <c r="AB11" s="213">
        <f t="shared" si="0"/>
        <v>13</v>
      </c>
      <c r="AC11" s="233">
        <f t="shared" si="1"/>
        <v>195</v>
      </c>
      <c r="AD11" s="273">
        <f>SUM(AB11/0.21)</f>
        <v>61.904761904761905</v>
      </c>
      <c r="AE11" s="276" t="s">
        <v>272</v>
      </c>
      <c r="AF11" s="276">
        <v>21</v>
      </c>
      <c r="AG11" s="272"/>
      <c r="AH11" s="39"/>
    </row>
    <row r="12" spans="1:34" ht="12.75">
      <c r="A12" s="39"/>
      <c r="B12" s="86">
        <v>5</v>
      </c>
      <c r="C12" s="92" t="s">
        <v>56</v>
      </c>
      <c r="D12" s="221" t="s">
        <v>53</v>
      </c>
      <c r="E12" s="210">
        <v>1</v>
      </c>
      <c r="F12" s="35" t="s">
        <v>169</v>
      </c>
      <c r="G12" s="213" t="s">
        <v>169</v>
      </c>
      <c r="H12" s="210">
        <v>3</v>
      </c>
      <c r="I12" s="35">
        <v>1</v>
      </c>
      <c r="J12" s="213">
        <v>2</v>
      </c>
      <c r="K12" s="210" t="s">
        <v>169</v>
      </c>
      <c r="L12" s="35" t="s">
        <v>169</v>
      </c>
      <c r="M12" s="213">
        <v>1</v>
      </c>
      <c r="N12" s="210">
        <v>1</v>
      </c>
      <c r="O12" s="35" t="s">
        <v>169</v>
      </c>
      <c r="P12" s="213" t="s">
        <v>169</v>
      </c>
      <c r="Q12" s="210">
        <v>1</v>
      </c>
      <c r="R12" s="35" t="s">
        <v>169</v>
      </c>
      <c r="S12" s="213" t="s">
        <v>169</v>
      </c>
      <c r="T12" s="214" t="s">
        <v>169</v>
      </c>
      <c r="U12" s="36" t="s">
        <v>169</v>
      </c>
      <c r="V12" s="35" t="s">
        <v>169</v>
      </c>
      <c r="W12" s="213">
        <v>1</v>
      </c>
      <c r="X12" s="214" t="s">
        <v>169</v>
      </c>
      <c r="Y12" s="36" t="s">
        <v>169</v>
      </c>
      <c r="Z12" s="35" t="s">
        <v>169</v>
      </c>
      <c r="AA12" s="213" t="s">
        <v>169</v>
      </c>
      <c r="AB12" s="213">
        <f t="shared" si="0"/>
        <v>11</v>
      </c>
      <c r="AC12" s="233">
        <f t="shared" si="1"/>
        <v>165</v>
      </c>
      <c r="AD12" s="273">
        <f>SUM(AB12/0.44)</f>
        <v>25</v>
      </c>
      <c r="AE12" s="276" t="s">
        <v>272</v>
      </c>
      <c r="AF12" s="276">
        <v>44</v>
      </c>
      <c r="AG12" s="272"/>
      <c r="AH12" s="39"/>
    </row>
    <row r="13" spans="1:34" ht="12.75">
      <c r="A13" s="39"/>
      <c r="B13" s="86">
        <v>6</v>
      </c>
      <c r="C13" s="92" t="s">
        <v>68</v>
      </c>
      <c r="D13" s="221" t="s">
        <v>256</v>
      </c>
      <c r="E13" s="210" t="s">
        <v>169</v>
      </c>
      <c r="F13" s="35" t="s">
        <v>169</v>
      </c>
      <c r="G13" s="213">
        <v>1</v>
      </c>
      <c r="H13" s="210">
        <v>1</v>
      </c>
      <c r="I13" s="35">
        <v>3</v>
      </c>
      <c r="J13" s="213">
        <v>1</v>
      </c>
      <c r="K13" s="210" t="s">
        <v>169</v>
      </c>
      <c r="L13" s="35" t="s">
        <v>169</v>
      </c>
      <c r="M13" s="213" t="s">
        <v>169</v>
      </c>
      <c r="N13" s="210">
        <v>1</v>
      </c>
      <c r="O13" s="35" t="s">
        <v>169</v>
      </c>
      <c r="P13" s="213" t="s">
        <v>169</v>
      </c>
      <c r="Q13" s="210" t="s">
        <v>169</v>
      </c>
      <c r="R13" s="35" t="s">
        <v>169</v>
      </c>
      <c r="S13" s="213" t="s">
        <v>169</v>
      </c>
      <c r="T13" s="214" t="s">
        <v>169</v>
      </c>
      <c r="U13" s="36" t="s">
        <v>169</v>
      </c>
      <c r="V13" s="35" t="s">
        <v>169</v>
      </c>
      <c r="W13" s="213" t="s">
        <v>169</v>
      </c>
      <c r="X13" s="214" t="s">
        <v>169</v>
      </c>
      <c r="Y13" s="36" t="s">
        <v>169</v>
      </c>
      <c r="Z13" s="35" t="s">
        <v>169</v>
      </c>
      <c r="AA13" s="213" t="s">
        <v>169</v>
      </c>
      <c r="AB13" s="213">
        <f t="shared" si="0"/>
        <v>7</v>
      </c>
      <c r="AC13" s="233">
        <f t="shared" si="1"/>
        <v>105</v>
      </c>
      <c r="AD13" s="273">
        <f>SUM(AB13/0.2)</f>
        <v>35</v>
      </c>
      <c r="AE13" s="276" t="s">
        <v>272</v>
      </c>
      <c r="AF13" s="276">
        <v>20</v>
      </c>
      <c r="AG13" s="272"/>
      <c r="AH13" s="39"/>
    </row>
    <row r="14" spans="1:34" ht="12.75">
      <c r="A14" s="39"/>
      <c r="B14" s="86">
        <v>7</v>
      </c>
      <c r="C14" s="92" t="s">
        <v>120</v>
      </c>
      <c r="D14" s="221" t="s">
        <v>209</v>
      </c>
      <c r="E14" s="210" t="s">
        <v>169</v>
      </c>
      <c r="F14" s="35" t="s">
        <v>169</v>
      </c>
      <c r="G14" s="213" t="s">
        <v>169</v>
      </c>
      <c r="H14" s="210" t="s">
        <v>169</v>
      </c>
      <c r="I14" s="35" t="s">
        <v>169</v>
      </c>
      <c r="J14" s="213" t="s">
        <v>169</v>
      </c>
      <c r="K14" s="210" t="s">
        <v>169</v>
      </c>
      <c r="L14" s="35" t="s">
        <v>169</v>
      </c>
      <c r="M14" s="213" t="s">
        <v>169</v>
      </c>
      <c r="N14" s="210" t="s">
        <v>169</v>
      </c>
      <c r="O14" s="35" t="s">
        <v>169</v>
      </c>
      <c r="P14" s="213" t="s">
        <v>169</v>
      </c>
      <c r="Q14" s="210">
        <v>2</v>
      </c>
      <c r="R14" s="35" t="s">
        <v>169</v>
      </c>
      <c r="S14" s="213" t="s">
        <v>169</v>
      </c>
      <c r="T14" s="214">
        <v>1</v>
      </c>
      <c r="U14" s="36" t="s">
        <v>169</v>
      </c>
      <c r="V14" s="35" t="s">
        <v>169</v>
      </c>
      <c r="W14" s="213">
        <v>4</v>
      </c>
      <c r="X14" s="214" t="s">
        <v>169</v>
      </c>
      <c r="Y14" s="36" t="s">
        <v>169</v>
      </c>
      <c r="Z14" s="35" t="s">
        <v>169</v>
      </c>
      <c r="AA14" s="213" t="s">
        <v>169</v>
      </c>
      <c r="AB14" s="213">
        <f t="shared" si="0"/>
        <v>7</v>
      </c>
      <c r="AC14" s="233">
        <f t="shared" si="1"/>
        <v>105</v>
      </c>
      <c r="AD14" s="273">
        <f>SUM(AB14/0.96)</f>
        <v>7.291666666666667</v>
      </c>
      <c r="AE14" s="276" t="s">
        <v>272</v>
      </c>
      <c r="AF14" s="276">
        <v>96</v>
      </c>
      <c r="AG14" s="272"/>
      <c r="AH14" s="39"/>
    </row>
    <row r="15" spans="1:34" ht="12.75">
      <c r="A15" s="39"/>
      <c r="B15" s="86">
        <v>8</v>
      </c>
      <c r="C15" s="92" t="s">
        <v>178</v>
      </c>
      <c r="D15" s="221" t="s">
        <v>254</v>
      </c>
      <c r="E15" s="210" t="s">
        <v>169</v>
      </c>
      <c r="F15" s="35" t="s">
        <v>169</v>
      </c>
      <c r="G15" s="213" t="s">
        <v>169</v>
      </c>
      <c r="H15" s="210" t="s">
        <v>169</v>
      </c>
      <c r="I15" s="35" t="s">
        <v>169</v>
      </c>
      <c r="J15" s="213" t="s">
        <v>169</v>
      </c>
      <c r="K15" s="210">
        <v>1</v>
      </c>
      <c r="L15" s="35">
        <v>2</v>
      </c>
      <c r="M15" s="213" t="s">
        <v>169</v>
      </c>
      <c r="N15" s="210" t="s">
        <v>169</v>
      </c>
      <c r="O15" s="35">
        <v>1</v>
      </c>
      <c r="P15" s="213">
        <v>1</v>
      </c>
      <c r="Q15" s="210" t="s">
        <v>169</v>
      </c>
      <c r="R15" s="35" t="s">
        <v>169</v>
      </c>
      <c r="S15" s="213" t="s">
        <v>169</v>
      </c>
      <c r="T15" s="214" t="s">
        <v>169</v>
      </c>
      <c r="U15" s="36" t="s">
        <v>169</v>
      </c>
      <c r="V15" s="35" t="s">
        <v>169</v>
      </c>
      <c r="W15" s="213" t="s">
        <v>169</v>
      </c>
      <c r="X15" s="214" t="s">
        <v>169</v>
      </c>
      <c r="Y15" s="36" t="s">
        <v>169</v>
      </c>
      <c r="Z15" s="35" t="s">
        <v>169</v>
      </c>
      <c r="AA15" s="213" t="s">
        <v>169</v>
      </c>
      <c r="AB15" s="213">
        <f t="shared" si="0"/>
        <v>5</v>
      </c>
      <c r="AC15" s="233">
        <f t="shared" si="1"/>
        <v>75</v>
      </c>
      <c r="AD15" s="273">
        <f aca="true" t="shared" si="2" ref="AD15:AD27">SUM(AB15/0.78)</f>
        <v>6.41025641025641</v>
      </c>
      <c r="AE15" s="276" t="s">
        <v>272</v>
      </c>
      <c r="AF15" s="276" t="s">
        <v>272</v>
      </c>
      <c r="AG15" s="272"/>
      <c r="AH15" s="39"/>
    </row>
    <row r="16" spans="1:34" ht="12.75">
      <c r="A16" s="39"/>
      <c r="B16" s="86">
        <v>9</v>
      </c>
      <c r="C16" s="92" t="s">
        <v>58</v>
      </c>
      <c r="D16" s="221" t="s">
        <v>52</v>
      </c>
      <c r="E16" s="210" t="s">
        <v>169</v>
      </c>
      <c r="F16" s="35" t="s">
        <v>169</v>
      </c>
      <c r="G16" s="213" t="s">
        <v>169</v>
      </c>
      <c r="H16" s="210">
        <v>1</v>
      </c>
      <c r="I16" s="35" t="s">
        <v>169</v>
      </c>
      <c r="J16" s="213" t="s">
        <v>169</v>
      </c>
      <c r="K16" s="210" t="s">
        <v>169</v>
      </c>
      <c r="L16" s="35" t="s">
        <v>169</v>
      </c>
      <c r="M16" s="213" t="s">
        <v>169</v>
      </c>
      <c r="N16" s="210" t="s">
        <v>169</v>
      </c>
      <c r="O16" s="35" t="s">
        <v>169</v>
      </c>
      <c r="P16" s="213" t="s">
        <v>169</v>
      </c>
      <c r="Q16" s="210" t="s">
        <v>169</v>
      </c>
      <c r="R16" s="35" t="s">
        <v>169</v>
      </c>
      <c r="S16" s="213" t="s">
        <v>169</v>
      </c>
      <c r="T16" s="214" t="s">
        <v>169</v>
      </c>
      <c r="U16" s="36" t="s">
        <v>169</v>
      </c>
      <c r="V16" s="35">
        <v>1</v>
      </c>
      <c r="W16" s="213">
        <v>2</v>
      </c>
      <c r="X16" s="214" t="s">
        <v>169</v>
      </c>
      <c r="Y16" s="36" t="s">
        <v>169</v>
      </c>
      <c r="Z16" s="35" t="s">
        <v>169</v>
      </c>
      <c r="AA16" s="213" t="s">
        <v>169</v>
      </c>
      <c r="AB16" s="213">
        <f t="shared" si="0"/>
        <v>4</v>
      </c>
      <c r="AC16" s="233">
        <f t="shared" si="1"/>
        <v>60</v>
      </c>
      <c r="AD16" s="273">
        <f t="shared" si="2"/>
        <v>5.128205128205128</v>
      </c>
      <c r="AE16" s="276" t="s">
        <v>272</v>
      </c>
      <c r="AF16" s="276" t="s">
        <v>272</v>
      </c>
      <c r="AG16" s="272"/>
      <c r="AH16" s="39"/>
    </row>
    <row r="17" spans="1:34" ht="12.75">
      <c r="A17" s="39"/>
      <c r="B17" s="86">
        <v>10</v>
      </c>
      <c r="C17" s="92" t="s">
        <v>82</v>
      </c>
      <c r="D17" s="221" t="s">
        <v>52</v>
      </c>
      <c r="E17" s="210" t="s">
        <v>169</v>
      </c>
      <c r="F17" s="35" t="s">
        <v>169</v>
      </c>
      <c r="G17" s="213" t="s">
        <v>169</v>
      </c>
      <c r="H17" s="210" t="s">
        <v>169</v>
      </c>
      <c r="I17" s="35" t="s">
        <v>169</v>
      </c>
      <c r="J17" s="213" t="s">
        <v>169</v>
      </c>
      <c r="K17" s="210" t="s">
        <v>169</v>
      </c>
      <c r="L17" s="35" t="s">
        <v>169</v>
      </c>
      <c r="M17" s="213" t="s">
        <v>169</v>
      </c>
      <c r="N17" s="210">
        <v>1</v>
      </c>
      <c r="O17" s="35" t="s">
        <v>169</v>
      </c>
      <c r="P17" s="213" t="s">
        <v>169</v>
      </c>
      <c r="Q17" s="210" t="s">
        <v>169</v>
      </c>
      <c r="R17" s="35" t="s">
        <v>169</v>
      </c>
      <c r="S17" s="213" t="s">
        <v>169</v>
      </c>
      <c r="T17" s="214">
        <v>1</v>
      </c>
      <c r="U17" s="36">
        <v>1</v>
      </c>
      <c r="V17" s="35" t="s">
        <v>169</v>
      </c>
      <c r="W17" s="213">
        <v>1</v>
      </c>
      <c r="X17" s="214" t="s">
        <v>169</v>
      </c>
      <c r="Y17" s="36" t="s">
        <v>169</v>
      </c>
      <c r="Z17" s="35" t="s">
        <v>169</v>
      </c>
      <c r="AA17" s="213" t="s">
        <v>169</v>
      </c>
      <c r="AB17" s="213">
        <f t="shared" si="0"/>
        <v>4</v>
      </c>
      <c r="AC17" s="233">
        <f t="shared" si="1"/>
        <v>60</v>
      </c>
      <c r="AD17" s="273">
        <f t="shared" si="2"/>
        <v>5.128205128205128</v>
      </c>
      <c r="AE17" s="276" t="s">
        <v>272</v>
      </c>
      <c r="AF17" s="276" t="s">
        <v>272</v>
      </c>
      <c r="AG17" s="272"/>
      <c r="AH17" s="39"/>
    </row>
    <row r="18" spans="1:34" ht="12.75">
      <c r="A18" s="39"/>
      <c r="B18" s="86">
        <v>11</v>
      </c>
      <c r="C18" s="92" t="s">
        <v>75</v>
      </c>
      <c r="D18" s="221" t="s">
        <v>255</v>
      </c>
      <c r="E18" s="210" t="s">
        <v>169</v>
      </c>
      <c r="F18" s="35">
        <v>1</v>
      </c>
      <c r="G18" s="213">
        <v>2</v>
      </c>
      <c r="H18" s="210" t="s">
        <v>169</v>
      </c>
      <c r="I18" s="35" t="s">
        <v>169</v>
      </c>
      <c r="J18" s="213" t="s">
        <v>169</v>
      </c>
      <c r="K18" s="210" t="s">
        <v>169</v>
      </c>
      <c r="L18" s="35" t="s">
        <v>169</v>
      </c>
      <c r="M18" s="213" t="s">
        <v>169</v>
      </c>
      <c r="N18" s="210" t="s">
        <v>169</v>
      </c>
      <c r="O18" s="35" t="s">
        <v>169</v>
      </c>
      <c r="P18" s="213" t="s">
        <v>169</v>
      </c>
      <c r="Q18" s="210" t="s">
        <v>169</v>
      </c>
      <c r="R18" s="35" t="s">
        <v>169</v>
      </c>
      <c r="S18" s="213" t="s">
        <v>169</v>
      </c>
      <c r="T18" s="214" t="s">
        <v>169</v>
      </c>
      <c r="U18" s="36" t="s">
        <v>169</v>
      </c>
      <c r="V18" s="35" t="s">
        <v>169</v>
      </c>
      <c r="W18" s="213" t="s">
        <v>169</v>
      </c>
      <c r="X18" s="214" t="s">
        <v>169</v>
      </c>
      <c r="Y18" s="36" t="s">
        <v>169</v>
      </c>
      <c r="Z18" s="35" t="s">
        <v>169</v>
      </c>
      <c r="AA18" s="213" t="s">
        <v>169</v>
      </c>
      <c r="AB18" s="213">
        <f t="shared" si="0"/>
        <v>3</v>
      </c>
      <c r="AC18" s="233">
        <f t="shared" si="1"/>
        <v>45</v>
      </c>
      <c r="AD18" s="273">
        <f t="shared" si="2"/>
        <v>3.846153846153846</v>
      </c>
      <c r="AE18" s="276" t="s">
        <v>272</v>
      </c>
      <c r="AF18" s="276" t="s">
        <v>272</v>
      </c>
      <c r="AG18" s="272"/>
      <c r="AH18" s="39"/>
    </row>
    <row r="19" spans="1:34" ht="12.75">
      <c r="A19" s="39"/>
      <c r="B19" s="86">
        <v>12</v>
      </c>
      <c r="C19" s="92" t="s">
        <v>114</v>
      </c>
      <c r="D19" s="221" t="s">
        <v>213</v>
      </c>
      <c r="E19" s="210" t="s">
        <v>169</v>
      </c>
      <c r="F19" s="35" t="s">
        <v>169</v>
      </c>
      <c r="G19" s="213" t="s">
        <v>169</v>
      </c>
      <c r="H19" s="210" t="s">
        <v>169</v>
      </c>
      <c r="I19" s="35" t="s">
        <v>169</v>
      </c>
      <c r="J19" s="213" t="s">
        <v>169</v>
      </c>
      <c r="K19" s="210">
        <v>1</v>
      </c>
      <c r="L19" s="35" t="s">
        <v>169</v>
      </c>
      <c r="M19" s="213">
        <v>1</v>
      </c>
      <c r="N19" s="210" t="s">
        <v>169</v>
      </c>
      <c r="O19" s="35" t="s">
        <v>169</v>
      </c>
      <c r="P19" s="213">
        <v>1</v>
      </c>
      <c r="Q19" s="210" t="s">
        <v>169</v>
      </c>
      <c r="R19" s="35" t="s">
        <v>169</v>
      </c>
      <c r="S19" s="213" t="s">
        <v>169</v>
      </c>
      <c r="T19" s="214" t="s">
        <v>169</v>
      </c>
      <c r="U19" s="36" t="s">
        <v>169</v>
      </c>
      <c r="V19" s="35" t="s">
        <v>169</v>
      </c>
      <c r="W19" s="213" t="s">
        <v>169</v>
      </c>
      <c r="X19" s="214" t="s">
        <v>169</v>
      </c>
      <c r="Y19" s="36" t="s">
        <v>169</v>
      </c>
      <c r="Z19" s="35" t="s">
        <v>169</v>
      </c>
      <c r="AA19" s="213" t="s">
        <v>169</v>
      </c>
      <c r="AB19" s="213">
        <f t="shared" si="0"/>
        <v>3</v>
      </c>
      <c r="AC19" s="233">
        <f t="shared" si="1"/>
        <v>45</v>
      </c>
      <c r="AD19" s="273">
        <f t="shared" si="2"/>
        <v>3.846153846153846</v>
      </c>
      <c r="AE19" s="276" t="s">
        <v>272</v>
      </c>
      <c r="AF19" s="276" t="s">
        <v>272</v>
      </c>
      <c r="AG19" s="272"/>
      <c r="AH19" s="39"/>
    </row>
    <row r="20" spans="1:34" ht="12.75">
      <c r="A20" s="39"/>
      <c r="B20" s="86">
        <v>13</v>
      </c>
      <c r="C20" s="92" t="s">
        <v>65</v>
      </c>
      <c r="D20" s="221" t="s">
        <v>210</v>
      </c>
      <c r="E20" s="210" t="s">
        <v>169</v>
      </c>
      <c r="F20" s="35" t="s">
        <v>169</v>
      </c>
      <c r="G20" s="213" t="s">
        <v>169</v>
      </c>
      <c r="H20" s="210" t="s">
        <v>169</v>
      </c>
      <c r="I20" s="35" t="s">
        <v>169</v>
      </c>
      <c r="J20" s="213" t="s">
        <v>169</v>
      </c>
      <c r="K20" s="210" t="s">
        <v>169</v>
      </c>
      <c r="L20" s="35" t="s">
        <v>169</v>
      </c>
      <c r="M20" s="213" t="s">
        <v>169</v>
      </c>
      <c r="N20" s="210" t="s">
        <v>169</v>
      </c>
      <c r="O20" s="35" t="s">
        <v>169</v>
      </c>
      <c r="P20" s="213" t="s">
        <v>169</v>
      </c>
      <c r="Q20" s="210" t="s">
        <v>169</v>
      </c>
      <c r="R20" s="35">
        <v>1</v>
      </c>
      <c r="S20" s="213">
        <v>1</v>
      </c>
      <c r="T20" s="214" t="s">
        <v>169</v>
      </c>
      <c r="U20" s="36" t="s">
        <v>169</v>
      </c>
      <c r="V20" s="35" t="s">
        <v>169</v>
      </c>
      <c r="W20" s="213" t="s">
        <v>169</v>
      </c>
      <c r="X20" s="214" t="s">
        <v>169</v>
      </c>
      <c r="Y20" s="36" t="s">
        <v>169</v>
      </c>
      <c r="Z20" s="35" t="s">
        <v>169</v>
      </c>
      <c r="AA20" s="213" t="s">
        <v>169</v>
      </c>
      <c r="AB20" s="213">
        <f t="shared" si="0"/>
        <v>2</v>
      </c>
      <c r="AC20" s="233">
        <f t="shared" si="1"/>
        <v>30</v>
      </c>
      <c r="AD20" s="273">
        <f t="shared" si="2"/>
        <v>2.564102564102564</v>
      </c>
      <c r="AE20" s="276" t="s">
        <v>272</v>
      </c>
      <c r="AF20" s="276" t="s">
        <v>272</v>
      </c>
      <c r="AG20" s="272"/>
      <c r="AH20" s="39"/>
    </row>
    <row r="21" spans="1:34" ht="12.75">
      <c r="A21" s="39"/>
      <c r="B21" s="86">
        <v>14</v>
      </c>
      <c r="C21" s="92" t="s">
        <v>116</v>
      </c>
      <c r="D21" s="221" t="s">
        <v>213</v>
      </c>
      <c r="E21" s="210" t="s">
        <v>169</v>
      </c>
      <c r="F21" s="35" t="s">
        <v>169</v>
      </c>
      <c r="G21" s="213" t="s">
        <v>169</v>
      </c>
      <c r="H21" s="210" t="s">
        <v>169</v>
      </c>
      <c r="I21" s="35" t="s">
        <v>169</v>
      </c>
      <c r="J21" s="213" t="s">
        <v>169</v>
      </c>
      <c r="K21" s="210" t="s">
        <v>169</v>
      </c>
      <c r="L21" s="35">
        <v>1</v>
      </c>
      <c r="M21" s="213" t="s">
        <v>169</v>
      </c>
      <c r="N21" s="210" t="s">
        <v>169</v>
      </c>
      <c r="O21" s="35" t="s">
        <v>169</v>
      </c>
      <c r="P21" s="213" t="s">
        <v>169</v>
      </c>
      <c r="Q21" s="210" t="s">
        <v>169</v>
      </c>
      <c r="R21" s="35" t="s">
        <v>169</v>
      </c>
      <c r="S21" s="213" t="s">
        <v>169</v>
      </c>
      <c r="T21" s="214" t="s">
        <v>169</v>
      </c>
      <c r="U21" s="36" t="s">
        <v>169</v>
      </c>
      <c r="V21" s="35">
        <v>1</v>
      </c>
      <c r="W21" s="213" t="s">
        <v>169</v>
      </c>
      <c r="X21" s="214" t="s">
        <v>169</v>
      </c>
      <c r="Y21" s="36" t="s">
        <v>169</v>
      </c>
      <c r="Z21" s="35" t="s">
        <v>169</v>
      </c>
      <c r="AA21" s="213" t="s">
        <v>169</v>
      </c>
      <c r="AB21" s="213">
        <f t="shared" si="0"/>
        <v>2</v>
      </c>
      <c r="AC21" s="233">
        <f t="shared" si="1"/>
        <v>30</v>
      </c>
      <c r="AD21" s="273">
        <f t="shared" si="2"/>
        <v>2.564102564102564</v>
      </c>
      <c r="AE21" s="276" t="s">
        <v>272</v>
      </c>
      <c r="AF21" s="276" t="s">
        <v>272</v>
      </c>
      <c r="AG21" s="272"/>
      <c r="AH21" s="39"/>
    </row>
    <row r="22" spans="1:34" ht="12.75">
      <c r="A22" s="39"/>
      <c r="B22" s="86">
        <v>15</v>
      </c>
      <c r="C22" s="92" t="s">
        <v>105</v>
      </c>
      <c r="D22" s="221" t="s">
        <v>52</v>
      </c>
      <c r="E22" s="210" t="s">
        <v>169</v>
      </c>
      <c r="F22" s="35" t="s">
        <v>169</v>
      </c>
      <c r="G22" s="213" t="s">
        <v>169</v>
      </c>
      <c r="H22" s="210" t="s">
        <v>169</v>
      </c>
      <c r="I22" s="35" t="s">
        <v>169</v>
      </c>
      <c r="J22" s="213" t="s">
        <v>169</v>
      </c>
      <c r="K22" s="210" t="s">
        <v>169</v>
      </c>
      <c r="L22" s="35" t="s">
        <v>169</v>
      </c>
      <c r="M22" s="213" t="s">
        <v>169</v>
      </c>
      <c r="N22" s="210" t="s">
        <v>169</v>
      </c>
      <c r="O22" s="35" t="s">
        <v>169</v>
      </c>
      <c r="P22" s="213" t="s">
        <v>169</v>
      </c>
      <c r="Q22" s="210" t="s">
        <v>169</v>
      </c>
      <c r="R22" s="35" t="s">
        <v>169</v>
      </c>
      <c r="S22" s="213" t="s">
        <v>169</v>
      </c>
      <c r="T22" s="214" t="s">
        <v>169</v>
      </c>
      <c r="U22" s="36" t="s">
        <v>169</v>
      </c>
      <c r="V22" s="35" t="s">
        <v>169</v>
      </c>
      <c r="W22" s="213">
        <v>1</v>
      </c>
      <c r="X22" s="214" t="s">
        <v>169</v>
      </c>
      <c r="Y22" s="36" t="s">
        <v>169</v>
      </c>
      <c r="Z22" s="35" t="s">
        <v>169</v>
      </c>
      <c r="AA22" s="213" t="s">
        <v>169</v>
      </c>
      <c r="AB22" s="213">
        <f t="shared" si="0"/>
        <v>1</v>
      </c>
      <c r="AC22" s="233">
        <f t="shared" si="1"/>
        <v>15</v>
      </c>
      <c r="AD22" s="273">
        <f t="shared" si="2"/>
        <v>1.282051282051282</v>
      </c>
      <c r="AE22" s="276" t="s">
        <v>272</v>
      </c>
      <c r="AF22" s="276" t="s">
        <v>272</v>
      </c>
      <c r="AG22" s="272"/>
      <c r="AH22" s="39"/>
    </row>
    <row r="23" spans="1:34" ht="12.75">
      <c r="A23" s="39"/>
      <c r="B23" s="86">
        <v>16</v>
      </c>
      <c r="C23" s="92" t="s">
        <v>131</v>
      </c>
      <c r="D23" s="221" t="s">
        <v>213</v>
      </c>
      <c r="E23" s="210" t="s">
        <v>169</v>
      </c>
      <c r="F23" s="35" t="s">
        <v>169</v>
      </c>
      <c r="G23" s="213" t="s">
        <v>169</v>
      </c>
      <c r="H23" s="210" t="s">
        <v>169</v>
      </c>
      <c r="I23" s="35" t="s">
        <v>169</v>
      </c>
      <c r="J23" s="213" t="s">
        <v>169</v>
      </c>
      <c r="K23" s="210" t="s">
        <v>169</v>
      </c>
      <c r="L23" s="35" t="s">
        <v>169</v>
      </c>
      <c r="M23" s="213" t="s">
        <v>169</v>
      </c>
      <c r="N23" s="210" t="s">
        <v>169</v>
      </c>
      <c r="O23" s="35" t="s">
        <v>169</v>
      </c>
      <c r="P23" s="213" t="s">
        <v>169</v>
      </c>
      <c r="Q23" s="210">
        <v>1</v>
      </c>
      <c r="R23" s="35" t="s">
        <v>169</v>
      </c>
      <c r="S23" s="213" t="s">
        <v>169</v>
      </c>
      <c r="T23" s="214" t="s">
        <v>169</v>
      </c>
      <c r="U23" s="36" t="s">
        <v>169</v>
      </c>
      <c r="V23" s="35" t="s">
        <v>169</v>
      </c>
      <c r="W23" s="213" t="s">
        <v>169</v>
      </c>
      <c r="X23" s="214" t="s">
        <v>169</v>
      </c>
      <c r="Y23" s="36" t="s">
        <v>169</v>
      </c>
      <c r="Z23" s="35" t="s">
        <v>169</v>
      </c>
      <c r="AA23" s="213" t="s">
        <v>169</v>
      </c>
      <c r="AB23" s="213">
        <f t="shared" si="0"/>
        <v>1</v>
      </c>
      <c r="AC23" s="233">
        <f t="shared" si="1"/>
        <v>15</v>
      </c>
      <c r="AD23" s="273">
        <f t="shared" si="2"/>
        <v>1.282051282051282</v>
      </c>
      <c r="AE23" s="276" t="s">
        <v>272</v>
      </c>
      <c r="AF23" s="276" t="s">
        <v>272</v>
      </c>
      <c r="AG23" s="272"/>
      <c r="AH23" s="39"/>
    </row>
    <row r="24" spans="1:34" ht="12.75">
      <c r="A24" s="39"/>
      <c r="B24" s="93">
        <v>17</v>
      </c>
      <c r="C24" s="92" t="s">
        <v>236</v>
      </c>
      <c r="D24" s="221" t="s">
        <v>256</v>
      </c>
      <c r="E24" s="210" t="s">
        <v>169</v>
      </c>
      <c r="F24" s="35" t="s">
        <v>169</v>
      </c>
      <c r="G24" s="213" t="s">
        <v>169</v>
      </c>
      <c r="H24" s="210" t="s">
        <v>169</v>
      </c>
      <c r="I24" s="35" t="s">
        <v>169</v>
      </c>
      <c r="J24" s="213" t="s">
        <v>169</v>
      </c>
      <c r="K24" s="210" t="s">
        <v>169</v>
      </c>
      <c r="L24" s="37" t="s">
        <v>169</v>
      </c>
      <c r="M24" s="213">
        <v>1</v>
      </c>
      <c r="N24" s="210" t="s">
        <v>169</v>
      </c>
      <c r="O24" s="35" t="s">
        <v>169</v>
      </c>
      <c r="P24" s="213" t="s">
        <v>169</v>
      </c>
      <c r="Q24" s="210" t="s">
        <v>169</v>
      </c>
      <c r="R24" s="35" t="s">
        <v>169</v>
      </c>
      <c r="S24" s="213" t="s">
        <v>169</v>
      </c>
      <c r="T24" s="214" t="s">
        <v>169</v>
      </c>
      <c r="U24" s="36" t="s">
        <v>169</v>
      </c>
      <c r="V24" s="35" t="s">
        <v>169</v>
      </c>
      <c r="W24" s="213" t="s">
        <v>169</v>
      </c>
      <c r="X24" s="214" t="s">
        <v>169</v>
      </c>
      <c r="Y24" s="36" t="s">
        <v>169</v>
      </c>
      <c r="Z24" s="35" t="s">
        <v>169</v>
      </c>
      <c r="AA24" s="213" t="s">
        <v>169</v>
      </c>
      <c r="AB24" s="213">
        <f t="shared" si="0"/>
        <v>1</v>
      </c>
      <c r="AC24" s="233">
        <f t="shared" si="1"/>
        <v>15</v>
      </c>
      <c r="AD24" s="273">
        <f t="shared" si="2"/>
        <v>1.282051282051282</v>
      </c>
      <c r="AE24" s="276" t="s">
        <v>272</v>
      </c>
      <c r="AF24" s="276" t="s">
        <v>272</v>
      </c>
      <c r="AG24" s="272"/>
      <c r="AH24" s="39"/>
    </row>
    <row r="25" spans="1:34" ht="12.75">
      <c r="A25" s="39"/>
      <c r="B25" s="93">
        <v>18</v>
      </c>
      <c r="C25" s="92" t="s">
        <v>101</v>
      </c>
      <c r="D25" s="221" t="s">
        <v>209</v>
      </c>
      <c r="E25" s="210" t="s">
        <v>169</v>
      </c>
      <c r="F25" s="35" t="s">
        <v>169</v>
      </c>
      <c r="G25" s="213" t="s">
        <v>169</v>
      </c>
      <c r="H25" s="210" t="s">
        <v>169</v>
      </c>
      <c r="I25" s="35" t="s">
        <v>169</v>
      </c>
      <c r="J25" s="213" t="s">
        <v>169</v>
      </c>
      <c r="K25" s="210" t="s">
        <v>169</v>
      </c>
      <c r="L25" s="35">
        <v>1</v>
      </c>
      <c r="M25" s="213" t="s">
        <v>169</v>
      </c>
      <c r="N25" s="215" t="s">
        <v>169</v>
      </c>
      <c r="O25" s="37" t="s">
        <v>169</v>
      </c>
      <c r="P25" s="213" t="s">
        <v>169</v>
      </c>
      <c r="Q25" s="210" t="s">
        <v>169</v>
      </c>
      <c r="R25" s="35" t="s">
        <v>169</v>
      </c>
      <c r="S25" s="213" t="s">
        <v>169</v>
      </c>
      <c r="T25" s="214" t="s">
        <v>169</v>
      </c>
      <c r="U25" s="36" t="s">
        <v>169</v>
      </c>
      <c r="V25" s="35" t="s">
        <v>169</v>
      </c>
      <c r="W25" s="213" t="s">
        <v>169</v>
      </c>
      <c r="X25" s="214" t="s">
        <v>169</v>
      </c>
      <c r="Y25" s="36" t="s">
        <v>169</v>
      </c>
      <c r="Z25" s="35" t="s">
        <v>169</v>
      </c>
      <c r="AA25" s="213" t="s">
        <v>169</v>
      </c>
      <c r="AB25" s="213">
        <f t="shared" si="0"/>
        <v>1</v>
      </c>
      <c r="AC25" s="233">
        <f t="shared" si="1"/>
        <v>15</v>
      </c>
      <c r="AD25" s="273">
        <f t="shared" si="2"/>
        <v>1.282051282051282</v>
      </c>
      <c r="AE25" s="276" t="s">
        <v>272</v>
      </c>
      <c r="AF25" s="276" t="s">
        <v>272</v>
      </c>
      <c r="AG25" s="272"/>
      <c r="AH25" s="39"/>
    </row>
    <row r="26" spans="1:34" ht="12.75">
      <c r="A26" s="39"/>
      <c r="B26" s="93">
        <v>19</v>
      </c>
      <c r="C26" s="94" t="s">
        <v>242</v>
      </c>
      <c r="D26" s="222" t="s">
        <v>213</v>
      </c>
      <c r="E26" s="210" t="s">
        <v>169</v>
      </c>
      <c r="F26" s="35" t="s">
        <v>169</v>
      </c>
      <c r="G26" s="213" t="s">
        <v>169</v>
      </c>
      <c r="H26" s="210" t="s">
        <v>169</v>
      </c>
      <c r="I26" s="35" t="s">
        <v>169</v>
      </c>
      <c r="J26" s="213" t="s">
        <v>169</v>
      </c>
      <c r="K26" s="210" t="s">
        <v>169</v>
      </c>
      <c r="L26" s="35" t="s">
        <v>169</v>
      </c>
      <c r="M26" s="213" t="s">
        <v>169</v>
      </c>
      <c r="N26" s="215" t="s">
        <v>169</v>
      </c>
      <c r="O26" s="37">
        <v>1</v>
      </c>
      <c r="P26" s="213" t="s">
        <v>169</v>
      </c>
      <c r="Q26" s="210" t="s">
        <v>169</v>
      </c>
      <c r="R26" s="35" t="s">
        <v>169</v>
      </c>
      <c r="S26" s="213" t="s">
        <v>169</v>
      </c>
      <c r="T26" s="214" t="s">
        <v>169</v>
      </c>
      <c r="U26" s="36" t="s">
        <v>169</v>
      </c>
      <c r="V26" s="35" t="s">
        <v>169</v>
      </c>
      <c r="W26" s="213" t="s">
        <v>169</v>
      </c>
      <c r="X26" s="214" t="s">
        <v>169</v>
      </c>
      <c r="Y26" s="36" t="s">
        <v>169</v>
      </c>
      <c r="Z26" s="35" t="s">
        <v>169</v>
      </c>
      <c r="AA26" s="213" t="s">
        <v>169</v>
      </c>
      <c r="AB26" s="213">
        <f t="shared" si="0"/>
        <v>1</v>
      </c>
      <c r="AC26" s="233">
        <f t="shared" si="1"/>
        <v>15</v>
      </c>
      <c r="AD26" s="273">
        <f t="shared" si="2"/>
        <v>1.282051282051282</v>
      </c>
      <c r="AE26" s="276" t="s">
        <v>272</v>
      </c>
      <c r="AF26" s="276" t="s">
        <v>272</v>
      </c>
      <c r="AG26" s="272"/>
      <c r="AH26" s="39"/>
    </row>
    <row r="27" spans="1:34" ht="13.5" thickBot="1">
      <c r="A27" s="39"/>
      <c r="B27" s="87">
        <v>20</v>
      </c>
      <c r="C27" s="323"/>
      <c r="D27" s="324"/>
      <c r="E27" s="195" t="s">
        <v>169</v>
      </c>
      <c r="F27" s="216" t="s">
        <v>169</v>
      </c>
      <c r="G27" s="217" t="s">
        <v>169</v>
      </c>
      <c r="H27" s="195" t="s">
        <v>169</v>
      </c>
      <c r="I27" s="216" t="s">
        <v>169</v>
      </c>
      <c r="J27" s="217" t="s">
        <v>169</v>
      </c>
      <c r="K27" s="195" t="s">
        <v>169</v>
      </c>
      <c r="L27" s="216" t="s">
        <v>169</v>
      </c>
      <c r="M27" s="217" t="s">
        <v>169</v>
      </c>
      <c r="N27" s="195" t="s">
        <v>169</v>
      </c>
      <c r="O27" s="216" t="s">
        <v>169</v>
      </c>
      <c r="P27" s="217" t="s">
        <v>169</v>
      </c>
      <c r="Q27" s="195" t="s">
        <v>169</v>
      </c>
      <c r="R27" s="216" t="s">
        <v>169</v>
      </c>
      <c r="S27" s="217" t="s">
        <v>169</v>
      </c>
      <c r="T27" s="218" t="s">
        <v>169</v>
      </c>
      <c r="U27" s="219" t="s">
        <v>169</v>
      </c>
      <c r="V27" s="216" t="s">
        <v>169</v>
      </c>
      <c r="W27" s="217" t="s">
        <v>169</v>
      </c>
      <c r="X27" s="218" t="s">
        <v>169</v>
      </c>
      <c r="Y27" s="219" t="s">
        <v>169</v>
      </c>
      <c r="Z27" s="216" t="s">
        <v>169</v>
      </c>
      <c r="AA27" s="217" t="s">
        <v>169</v>
      </c>
      <c r="AB27" s="217"/>
      <c r="AC27" s="234">
        <f>SUM(E27:AA27)*15</f>
        <v>0</v>
      </c>
      <c r="AD27" s="273">
        <f t="shared" si="2"/>
        <v>0</v>
      </c>
      <c r="AE27" s="276" t="s">
        <v>272</v>
      </c>
      <c r="AF27" s="276" t="s">
        <v>272</v>
      </c>
      <c r="AG27" s="272"/>
      <c r="AH27" s="39"/>
    </row>
    <row r="28" spans="1:34" ht="13.5" thickTop="1">
      <c r="A28" s="39"/>
      <c r="B28" s="40"/>
      <c r="C28" s="24"/>
      <c r="D28" s="24"/>
      <c r="E28" s="304">
        <f>SUM(E8:E27)</f>
        <v>5</v>
      </c>
      <c r="F28" s="304">
        <f aca="true" t="shared" si="3" ref="F28:W28">SUM(F8:F27)</f>
        <v>5</v>
      </c>
      <c r="G28" s="304">
        <f t="shared" si="3"/>
        <v>5</v>
      </c>
      <c r="H28" s="304">
        <f t="shared" si="3"/>
        <v>8</v>
      </c>
      <c r="I28" s="304">
        <f t="shared" si="3"/>
        <v>8</v>
      </c>
      <c r="J28" s="304">
        <f t="shared" si="3"/>
        <v>8</v>
      </c>
      <c r="K28" s="304">
        <f t="shared" si="3"/>
        <v>8</v>
      </c>
      <c r="L28" s="304">
        <f t="shared" si="3"/>
        <v>8</v>
      </c>
      <c r="M28" s="304">
        <f t="shared" si="3"/>
        <v>7</v>
      </c>
      <c r="N28" s="304">
        <f t="shared" si="3"/>
        <v>8</v>
      </c>
      <c r="O28" s="304">
        <f t="shared" si="3"/>
        <v>8</v>
      </c>
      <c r="P28" s="304">
        <f t="shared" si="3"/>
        <v>8</v>
      </c>
      <c r="Q28" s="304">
        <f t="shared" si="3"/>
        <v>9</v>
      </c>
      <c r="R28" s="304">
        <f t="shared" si="3"/>
        <v>9</v>
      </c>
      <c r="S28" s="304">
        <f t="shared" si="3"/>
        <v>9</v>
      </c>
      <c r="T28" s="304">
        <f t="shared" si="3"/>
        <v>7</v>
      </c>
      <c r="U28" s="304">
        <f t="shared" si="3"/>
        <v>7</v>
      </c>
      <c r="V28" s="304">
        <f t="shared" si="3"/>
        <v>7</v>
      </c>
      <c r="W28" s="304">
        <f t="shared" si="3"/>
        <v>14</v>
      </c>
      <c r="X28" s="304"/>
      <c r="Y28" s="78"/>
      <c r="Z28" s="78"/>
      <c r="AA28" s="78"/>
      <c r="AB28" s="40"/>
      <c r="AC28" s="40"/>
      <c r="AD28" s="39"/>
      <c r="AE28" s="270"/>
      <c r="AF28" s="39"/>
      <c r="AG28" s="39"/>
      <c r="AH28" s="39"/>
    </row>
    <row r="29" spans="1:34" ht="12.75">
      <c r="A29" s="39"/>
      <c r="B29" s="40"/>
      <c r="C29" s="24" t="s">
        <v>257</v>
      </c>
      <c r="D29" s="24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39"/>
      <c r="AE29" s="270"/>
      <c r="AF29" s="39"/>
      <c r="AG29" s="39"/>
      <c r="AH29" s="39"/>
    </row>
    <row r="30" spans="1:34" ht="12.75">
      <c r="A30" s="39"/>
      <c r="B30" s="40"/>
      <c r="C30" s="24"/>
      <c r="D30" s="24"/>
      <c r="E30" s="24"/>
      <c r="F30" s="24"/>
      <c r="G30" s="24"/>
      <c r="H30" s="40"/>
      <c r="I30" s="40"/>
      <c r="J30" s="40"/>
      <c r="K30" s="40"/>
      <c r="L30" s="40"/>
      <c r="M30" s="24"/>
      <c r="N30" s="24"/>
      <c r="O30" s="24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39"/>
      <c r="AE30" s="270"/>
      <c r="AF30" s="39"/>
      <c r="AG30" s="39"/>
      <c r="AH30" s="39"/>
    </row>
    <row r="31" spans="1:34" ht="12.75">
      <c r="A31" s="39"/>
      <c r="B31" s="40"/>
      <c r="C31" s="24"/>
      <c r="D31" s="24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39"/>
      <c r="AE31" s="270"/>
      <c r="AF31" s="39"/>
      <c r="AG31" s="39"/>
      <c r="AH31" s="39"/>
    </row>
    <row r="32" spans="1:34" ht="12.75">
      <c r="A32" s="39"/>
      <c r="B32" s="40"/>
      <c r="C32" s="24"/>
      <c r="D32" s="24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39"/>
      <c r="AE32" s="270"/>
      <c r="AF32" s="39"/>
      <c r="AG32" s="39"/>
      <c r="AH32" s="39"/>
    </row>
    <row r="33" spans="1:34" ht="12.75">
      <c r="A33" s="39"/>
      <c r="B33" s="40"/>
      <c r="C33" s="24"/>
      <c r="D33" s="24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39"/>
      <c r="AE33" s="270"/>
      <c r="AF33" s="39"/>
      <c r="AG33" s="39"/>
      <c r="AH33" s="39"/>
    </row>
    <row r="34" spans="1:34" ht="12.75">
      <c r="A34" s="39"/>
      <c r="B34" s="40"/>
      <c r="C34" s="24"/>
      <c r="D34" s="24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39"/>
      <c r="AE34" s="270"/>
      <c r="AF34" s="39"/>
      <c r="AG34" s="39"/>
      <c r="AH34" s="39"/>
    </row>
    <row r="35" spans="1:34" ht="12.75">
      <c r="A35" s="39"/>
      <c r="B35" s="40"/>
      <c r="C35" s="24"/>
      <c r="D35" s="24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39"/>
      <c r="AE35" s="270"/>
      <c r="AF35" s="39"/>
      <c r="AG35" s="39"/>
      <c r="AH35" s="39"/>
    </row>
    <row r="36" spans="1:34" ht="12.75">
      <c r="A36" s="39"/>
      <c r="B36" s="40"/>
      <c r="C36" s="39"/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39"/>
      <c r="AE36" s="270"/>
      <c r="AF36" s="39"/>
      <c r="AG36" s="39"/>
      <c r="AH36" s="39"/>
    </row>
    <row r="37" spans="1:34" ht="12.75">
      <c r="A37" s="39"/>
      <c r="B37" s="40"/>
      <c r="C37" s="39"/>
      <c r="D37" s="39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39"/>
      <c r="AE37" s="270"/>
      <c r="AF37" s="39"/>
      <c r="AG37" s="39"/>
      <c r="AH37" s="39"/>
    </row>
    <row r="38" spans="1:34" ht="12.75">
      <c r="A38" s="39"/>
      <c r="B38" s="40"/>
      <c r="C38" s="39"/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39"/>
      <c r="AE38" s="270"/>
      <c r="AF38" s="39"/>
      <c r="AG38" s="39"/>
      <c r="AH38" s="39"/>
    </row>
    <row r="39" spans="1:34" ht="12.75">
      <c r="A39" s="39"/>
      <c r="B39" s="40"/>
      <c r="C39" s="39"/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39"/>
      <c r="AE39" s="270"/>
      <c r="AF39" s="39"/>
      <c r="AG39" s="39"/>
      <c r="AH39" s="39"/>
    </row>
  </sheetData>
  <sheetProtection password="DDA7" sheet="1" objects="1" scenarios="1"/>
  <mergeCells count="12">
    <mergeCell ref="B4:AC5"/>
    <mergeCell ref="E6:G6"/>
    <mergeCell ref="H6:J6"/>
    <mergeCell ref="K6:M6"/>
    <mergeCell ref="N6:P6"/>
    <mergeCell ref="Q6:S6"/>
    <mergeCell ref="T6:W6"/>
    <mergeCell ref="B6:B7"/>
    <mergeCell ref="C6:C7"/>
    <mergeCell ref="AC6:AC7"/>
    <mergeCell ref="D6:D7"/>
    <mergeCell ref="X6:AA6"/>
  </mergeCells>
  <conditionalFormatting sqref="E8:AB27">
    <cfRule type="cellIs" priority="1" dxfId="20" operator="equal" stopIfTrue="1">
      <formula>"-"</formula>
    </cfRule>
  </conditionalFormatting>
  <printOptions/>
  <pageMargins left="0.7086614173228347" right="0.1968503937007874" top="1.968503937007874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TOKOZ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Michna</dc:creator>
  <cp:keywords/>
  <dc:description/>
  <cp:lastModifiedBy>Mickey Mouse</cp:lastModifiedBy>
  <cp:lastPrinted>2006-11-24T07:46:20Z</cp:lastPrinted>
  <dcterms:created xsi:type="dcterms:W3CDTF">2006-10-11T20:45:13Z</dcterms:created>
  <dcterms:modified xsi:type="dcterms:W3CDTF">2017-11-30T05:42:13Z</dcterms:modified>
  <cp:category/>
  <cp:version/>
  <cp:contentType/>
  <cp:contentStatus/>
</cp:coreProperties>
</file>